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4"/>
  <workbookPr defaultThemeVersion="166925"/>
  <mc:AlternateContent xmlns:mc="http://schemas.openxmlformats.org/markup-compatibility/2006">
    <mc:Choice Requires="x15">
      <x15ac:absPath xmlns:x15ac="http://schemas.microsoft.com/office/spreadsheetml/2010/11/ac" url="https://d.docs.live.net/4b03813816d902ea/IRB_Rede Indicon 2018/IEGM_Planilhas de Cálculo/"/>
    </mc:Choice>
  </mc:AlternateContent>
  <xr:revisionPtr revIDLastSave="0" documentId="11_4B8C6BB63336D41E240DD89D6B6AD95308214C0D" xr6:coauthVersionLast="34" xr6:coauthVersionMax="34" xr10:uidLastSave="{00000000-0000-0000-0000-000000000000}"/>
  <bookViews>
    <workbookView xWindow="0" yWindow="0" windowWidth="16380" windowHeight="8190" tabRatio="500" firstSheet="2" activeTab="2" xr2:uid="{00000000-000D-0000-FFFF-FFFF00000000}"/>
  </bookViews>
  <sheets>
    <sheet name="Educação" sheetId="1" r:id="rId1"/>
    <sheet name="Quais pontuam" sheetId="2" r:id="rId2"/>
    <sheet name="Memória de Cálculo" sheetId="3" r:id="rId3"/>
    <sheet name="Conceito" sheetId="4" r:id="rId4"/>
  </sheets>
  <definedNames>
    <definedName name="_xlnm._FilterDatabase" localSheetId="2" hidden="1">'Memória de Cálculo'!$A$165:$Q$324</definedName>
  </definedNames>
  <calcPr calcId="179016"/>
  <extLst>
    <ext xmlns:loext="http://schemas.libreoffice.org/" uri="{7626C862-2A13-11E5-B345-FEFF819CDC9F}">
      <loext:extCalcPr stringRefSyntax="CalcA1ExcelA1"/>
    </ext>
  </extLst>
</workbook>
</file>

<file path=xl/calcChain.xml><?xml version="1.0" encoding="utf-8"?>
<calcChain xmlns="http://schemas.openxmlformats.org/spreadsheetml/2006/main">
  <c r="C167" i="3" l="1"/>
  <c r="D167" i="3"/>
  <c r="E167" i="3"/>
  <c r="F167" i="3"/>
  <c r="H167" i="3"/>
  <c r="I167" i="3"/>
  <c r="J167" i="3"/>
  <c r="K167" i="3"/>
  <c r="M167" i="3"/>
  <c r="N167" i="3"/>
  <c r="O167" i="3"/>
  <c r="P167" i="3"/>
  <c r="Q167" i="3"/>
  <c r="R167" i="3"/>
  <c r="S167" i="3"/>
  <c r="T167" i="3"/>
  <c r="U167" i="3"/>
  <c r="V167" i="3"/>
  <c r="W167" i="3"/>
  <c r="X167" i="3"/>
  <c r="Z167" i="3"/>
  <c r="AA167" i="3"/>
  <c r="AB167" i="3"/>
  <c r="AC167" i="3"/>
  <c r="AD167" i="3"/>
  <c r="C168" i="3"/>
  <c r="D168" i="3"/>
  <c r="E168" i="3"/>
  <c r="F168" i="3"/>
  <c r="H168" i="3"/>
  <c r="I168" i="3"/>
  <c r="J168" i="3"/>
  <c r="K168" i="3"/>
  <c r="M168" i="3"/>
  <c r="N168" i="3"/>
  <c r="O168" i="3"/>
  <c r="P168" i="3"/>
  <c r="Q168" i="3"/>
  <c r="R168" i="3"/>
  <c r="S168" i="3"/>
  <c r="T168" i="3"/>
  <c r="U168" i="3"/>
  <c r="V168" i="3"/>
  <c r="W168" i="3"/>
  <c r="X168" i="3"/>
  <c r="Z168" i="3"/>
  <c r="AA168" i="3"/>
  <c r="AB168" i="3"/>
  <c r="AC168" i="3"/>
  <c r="AD168" i="3"/>
  <c r="C169" i="3"/>
  <c r="D169" i="3"/>
  <c r="E169" i="3"/>
  <c r="F169" i="3"/>
  <c r="H169" i="3"/>
  <c r="I169" i="3"/>
  <c r="J169" i="3"/>
  <c r="K169" i="3"/>
  <c r="M169" i="3"/>
  <c r="N169" i="3"/>
  <c r="O169" i="3"/>
  <c r="P169" i="3"/>
  <c r="Q169" i="3"/>
  <c r="R169" i="3"/>
  <c r="S169" i="3"/>
  <c r="T169" i="3"/>
  <c r="U169" i="3"/>
  <c r="V169" i="3"/>
  <c r="W169" i="3"/>
  <c r="X169" i="3"/>
  <c r="Z169" i="3"/>
  <c r="AA169" i="3"/>
  <c r="AB169" i="3"/>
  <c r="AC169" i="3"/>
  <c r="AD169" i="3"/>
  <c r="C170" i="3"/>
  <c r="D170" i="3"/>
  <c r="E170" i="3"/>
  <c r="F170" i="3"/>
  <c r="H170" i="3"/>
  <c r="I170" i="3"/>
  <c r="J170" i="3"/>
  <c r="K170" i="3"/>
  <c r="M170" i="3"/>
  <c r="N170" i="3"/>
  <c r="O170" i="3"/>
  <c r="P170" i="3"/>
  <c r="Q170" i="3"/>
  <c r="R170" i="3"/>
  <c r="S170" i="3"/>
  <c r="T170" i="3"/>
  <c r="U170" i="3"/>
  <c r="V170" i="3"/>
  <c r="W170" i="3"/>
  <c r="X170" i="3"/>
  <c r="Z170" i="3"/>
  <c r="AA170" i="3"/>
  <c r="AB170" i="3"/>
  <c r="AC170" i="3"/>
  <c r="AD170" i="3"/>
  <c r="C171" i="3"/>
  <c r="D171" i="3"/>
  <c r="E171" i="3"/>
  <c r="F171" i="3"/>
  <c r="H171" i="3"/>
  <c r="I171" i="3"/>
  <c r="J171" i="3"/>
  <c r="K171" i="3"/>
  <c r="M171" i="3"/>
  <c r="N171" i="3"/>
  <c r="O171" i="3"/>
  <c r="P171" i="3"/>
  <c r="Q171" i="3"/>
  <c r="R171" i="3"/>
  <c r="S171" i="3"/>
  <c r="T171" i="3"/>
  <c r="U171" i="3"/>
  <c r="V171" i="3"/>
  <c r="W171" i="3"/>
  <c r="X171" i="3"/>
  <c r="Z171" i="3"/>
  <c r="AA171" i="3"/>
  <c r="AB171" i="3"/>
  <c r="AC171" i="3"/>
  <c r="AD171" i="3"/>
  <c r="C172" i="3"/>
  <c r="D172" i="3"/>
  <c r="E172" i="3"/>
  <c r="F172" i="3"/>
  <c r="H172" i="3"/>
  <c r="I172" i="3"/>
  <c r="J172" i="3"/>
  <c r="K172" i="3"/>
  <c r="M172" i="3"/>
  <c r="N172" i="3"/>
  <c r="O172" i="3"/>
  <c r="P172" i="3"/>
  <c r="Q172" i="3"/>
  <c r="R172" i="3"/>
  <c r="S172" i="3"/>
  <c r="T172" i="3"/>
  <c r="U172" i="3"/>
  <c r="V172" i="3"/>
  <c r="W172" i="3"/>
  <c r="X172" i="3"/>
  <c r="Z172" i="3"/>
  <c r="AA172" i="3"/>
  <c r="AB172" i="3"/>
  <c r="AC172" i="3"/>
  <c r="AD172" i="3"/>
  <c r="C173" i="3"/>
  <c r="D173" i="3"/>
  <c r="E173" i="3"/>
  <c r="F173" i="3"/>
  <c r="H173" i="3"/>
  <c r="I173" i="3"/>
  <c r="J173" i="3"/>
  <c r="K173" i="3"/>
  <c r="M173" i="3"/>
  <c r="N173" i="3"/>
  <c r="O173" i="3"/>
  <c r="P173" i="3"/>
  <c r="Q173" i="3"/>
  <c r="R173" i="3"/>
  <c r="S173" i="3"/>
  <c r="T173" i="3"/>
  <c r="U173" i="3"/>
  <c r="V173" i="3"/>
  <c r="W173" i="3"/>
  <c r="X173" i="3"/>
  <c r="Z173" i="3"/>
  <c r="AA173" i="3"/>
  <c r="AB173" i="3"/>
  <c r="AC173" i="3"/>
  <c r="AD173" i="3"/>
  <c r="C174" i="3"/>
  <c r="D174" i="3"/>
  <c r="E174" i="3"/>
  <c r="F174" i="3"/>
  <c r="H174" i="3"/>
  <c r="I174" i="3"/>
  <c r="J174" i="3"/>
  <c r="K174" i="3"/>
  <c r="M174" i="3"/>
  <c r="N174" i="3"/>
  <c r="O174" i="3"/>
  <c r="P174" i="3"/>
  <c r="Q174" i="3"/>
  <c r="R174" i="3"/>
  <c r="S174" i="3"/>
  <c r="T174" i="3"/>
  <c r="U174" i="3"/>
  <c r="V174" i="3"/>
  <c r="W174" i="3"/>
  <c r="X174" i="3"/>
  <c r="Z174" i="3"/>
  <c r="AA174" i="3"/>
  <c r="AB174" i="3"/>
  <c r="AC174" i="3"/>
  <c r="AD174" i="3"/>
  <c r="C175" i="3"/>
  <c r="D175" i="3"/>
  <c r="E175" i="3"/>
  <c r="F175" i="3"/>
  <c r="H175" i="3"/>
  <c r="I175" i="3"/>
  <c r="J175" i="3"/>
  <c r="K175" i="3"/>
  <c r="M175" i="3"/>
  <c r="N175" i="3"/>
  <c r="O175" i="3"/>
  <c r="P175" i="3"/>
  <c r="Q175" i="3"/>
  <c r="R175" i="3"/>
  <c r="S175" i="3"/>
  <c r="T175" i="3"/>
  <c r="U175" i="3"/>
  <c r="V175" i="3"/>
  <c r="W175" i="3"/>
  <c r="X175" i="3"/>
  <c r="Z175" i="3"/>
  <c r="AA175" i="3"/>
  <c r="AB175" i="3"/>
  <c r="AC175" i="3"/>
  <c r="AD175" i="3"/>
  <c r="C176" i="3"/>
  <c r="D176" i="3"/>
  <c r="E176" i="3"/>
  <c r="F176" i="3"/>
  <c r="H176" i="3"/>
  <c r="I176" i="3"/>
  <c r="J176" i="3"/>
  <c r="K176" i="3"/>
  <c r="M176" i="3"/>
  <c r="N176" i="3"/>
  <c r="O176" i="3"/>
  <c r="P176" i="3"/>
  <c r="Q176" i="3"/>
  <c r="R176" i="3"/>
  <c r="S176" i="3"/>
  <c r="T176" i="3"/>
  <c r="U176" i="3"/>
  <c r="V176" i="3"/>
  <c r="W176" i="3"/>
  <c r="X176" i="3"/>
  <c r="Z176" i="3"/>
  <c r="AA176" i="3"/>
  <c r="AB176" i="3"/>
  <c r="AC176" i="3"/>
  <c r="AD176" i="3"/>
  <c r="C177" i="3"/>
  <c r="D177" i="3"/>
  <c r="E177" i="3"/>
  <c r="F177" i="3"/>
  <c r="H177" i="3"/>
  <c r="I177" i="3"/>
  <c r="J177" i="3"/>
  <c r="K177" i="3"/>
  <c r="M177" i="3"/>
  <c r="N177" i="3"/>
  <c r="O177" i="3"/>
  <c r="P177" i="3"/>
  <c r="Q177" i="3"/>
  <c r="R177" i="3"/>
  <c r="S177" i="3"/>
  <c r="T177" i="3"/>
  <c r="U177" i="3"/>
  <c r="V177" i="3"/>
  <c r="W177" i="3"/>
  <c r="X177" i="3"/>
  <c r="Z177" i="3"/>
  <c r="AA177" i="3"/>
  <c r="AB177" i="3"/>
  <c r="AC177" i="3"/>
  <c r="AD177" i="3"/>
  <c r="C178" i="3"/>
  <c r="D178" i="3"/>
  <c r="E178" i="3"/>
  <c r="F178" i="3"/>
  <c r="H178" i="3"/>
  <c r="I178" i="3"/>
  <c r="J178" i="3"/>
  <c r="K178" i="3"/>
  <c r="M178" i="3"/>
  <c r="N178" i="3"/>
  <c r="O178" i="3"/>
  <c r="P178" i="3"/>
  <c r="Q178" i="3"/>
  <c r="R178" i="3"/>
  <c r="S178" i="3"/>
  <c r="T178" i="3"/>
  <c r="U178" i="3"/>
  <c r="V178" i="3"/>
  <c r="W178" i="3"/>
  <c r="X178" i="3"/>
  <c r="Z178" i="3"/>
  <c r="AA178" i="3"/>
  <c r="AB178" i="3"/>
  <c r="AC178" i="3"/>
  <c r="AD178" i="3"/>
  <c r="C179" i="3"/>
  <c r="D179" i="3"/>
  <c r="E179" i="3"/>
  <c r="F179" i="3"/>
  <c r="H179" i="3"/>
  <c r="I179" i="3"/>
  <c r="J179" i="3"/>
  <c r="K179" i="3"/>
  <c r="M179" i="3"/>
  <c r="N179" i="3"/>
  <c r="O179" i="3"/>
  <c r="P179" i="3"/>
  <c r="Q179" i="3"/>
  <c r="R179" i="3"/>
  <c r="S179" i="3"/>
  <c r="T179" i="3"/>
  <c r="U179" i="3"/>
  <c r="V179" i="3"/>
  <c r="W179" i="3"/>
  <c r="X179" i="3"/>
  <c r="Z179" i="3"/>
  <c r="AA179" i="3"/>
  <c r="AB179" i="3"/>
  <c r="AC179" i="3"/>
  <c r="AD179" i="3"/>
  <c r="C180" i="3"/>
  <c r="D180" i="3"/>
  <c r="E180" i="3"/>
  <c r="F180" i="3"/>
  <c r="H180" i="3"/>
  <c r="I180" i="3"/>
  <c r="J180" i="3"/>
  <c r="K180" i="3"/>
  <c r="M180" i="3"/>
  <c r="N180" i="3"/>
  <c r="O180" i="3"/>
  <c r="P180" i="3"/>
  <c r="Q180" i="3"/>
  <c r="R180" i="3"/>
  <c r="S180" i="3"/>
  <c r="T180" i="3"/>
  <c r="U180" i="3"/>
  <c r="V180" i="3"/>
  <c r="W180" i="3"/>
  <c r="X180" i="3"/>
  <c r="Z180" i="3"/>
  <c r="AA180" i="3"/>
  <c r="AB180" i="3"/>
  <c r="AC180" i="3"/>
  <c r="AD180" i="3"/>
  <c r="C181" i="3"/>
  <c r="D181" i="3"/>
  <c r="E181" i="3"/>
  <c r="F181" i="3"/>
  <c r="H181" i="3"/>
  <c r="I181" i="3"/>
  <c r="J181" i="3"/>
  <c r="K181" i="3"/>
  <c r="M181" i="3"/>
  <c r="N181" i="3"/>
  <c r="O181" i="3"/>
  <c r="P181" i="3"/>
  <c r="Q181" i="3"/>
  <c r="R181" i="3"/>
  <c r="S181" i="3"/>
  <c r="T181" i="3"/>
  <c r="U181" i="3"/>
  <c r="V181" i="3"/>
  <c r="W181" i="3"/>
  <c r="X181" i="3"/>
  <c r="Z181" i="3"/>
  <c r="AA181" i="3"/>
  <c r="AB181" i="3"/>
  <c r="AC181" i="3"/>
  <c r="AD181" i="3"/>
  <c r="C182" i="3"/>
  <c r="D182" i="3"/>
  <c r="E182" i="3"/>
  <c r="F182" i="3"/>
  <c r="H182" i="3"/>
  <c r="I182" i="3"/>
  <c r="J182" i="3"/>
  <c r="K182" i="3"/>
  <c r="M182" i="3"/>
  <c r="N182" i="3"/>
  <c r="O182" i="3"/>
  <c r="P182" i="3"/>
  <c r="Q182" i="3"/>
  <c r="R182" i="3"/>
  <c r="S182" i="3"/>
  <c r="T182" i="3"/>
  <c r="U182" i="3"/>
  <c r="V182" i="3"/>
  <c r="W182" i="3"/>
  <c r="X182" i="3"/>
  <c r="Z182" i="3"/>
  <c r="AA182" i="3"/>
  <c r="AB182" i="3"/>
  <c r="AC182" i="3"/>
  <c r="AD182" i="3"/>
  <c r="C183" i="3"/>
  <c r="D183" i="3"/>
  <c r="E183" i="3"/>
  <c r="F183" i="3"/>
  <c r="H183" i="3"/>
  <c r="I183" i="3"/>
  <c r="J183" i="3"/>
  <c r="K183" i="3"/>
  <c r="M183" i="3"/>
  <c r="N183" i="3"/>
  <c r="O183" i="3"/>
  <c r="P183" i="3"/>
  <c r="Q183" i="3"/>
  <c r="R183" i="3"/>
  <c r="S183" i="3"/>
  <c r="T183" i="3"/>
  <c r="U183" i="3"/>
  <c r="V183" i="3"/>
  <c r="W183" i="3"/>
  <c r="X183" i="3"/>
  <c r="Z183" i="3"/>
  <c r="AA183" i="3"/>
  <c r="AB183" i="3"/>
  <c r="AC183" i="3"/>
  <c r="AD183" i="3"/>
  <c r="C184" i="3"/>
  <c r="D184" i="3"/>
  <c r="E184" i="3"/>
  <c r="F184" i="3"/>
  <c r="H184" i="3"/>
  <c r="I184" i="3"/>
  <c r="J184" i="3"/>
  <c r="K184" i="3"/>
  <c r="M184" i="3"/>
  <c r="N184" i="3"/>
  <c r="O184" i="3"/>
  <c r="P184" i="3"/>
  <c r="Q184" i="3"/>
  <c r="R184" i="3"/>
  <c r="S184" i="3"/>
  <c r="T184" i="3"/>
  <c r="U184" i="3"/>
  <c r="V184" i="3"/>
  <c r="W184" i="3"/>
  <c r="X184" i="3"/>
  <c r="Z184" i="3"/>
  <c r="AA184" i="3"/>
  <c r="AB184" i="3"/>
  <c r="AC184" i="3"/>
  <c r="AD184" i="3"/>
  <c r="C185" i="3"/>
  <c r="D185" i="3"/>
  <c r="E185" i="3"/>
  <c r="F185" i="3"/>
  <c r="H185" i="3"/>
  <c r="I185" i="3"/>
  <c r="J185" i="3"/>
  <c r="K185" i="3"/>
  <c r="M185" i="3"/>
  <c r="N185" i="3"/>
  <c r="O185" i="3"/>
  <c r="P185" i="3"/>
  <c r="Q185" i="3"/>
  <c r="R185" i="3"/>
  <c r="S185" i="3"/>
  <c r="T185" i="3"/>
  <c r="U185" i="3"/>
  <c r="V185" i="3"/>
  <c r="W185" i="3"/>
  <c r="X185" i="3"/>
  <c r="Z185" i="3"/>
  <c r="AA185" i="3"/>
  <c r="AB185" i="3"/>
  <c r="AC185" i="3"/>
  <c r="AD185" i="3"/>
  <c r="C186" i="3"/>
  <c r="D186" i="3"/>
  <c r="E186" i="3"/>
  <c r="F186" i="3"/>
  <c r="H186" i="3"/>
  <c r="I186" i="3"/>
  <c r="J186" i="3"/>
  <c r="K186" i="3"/>
  <c r="M186" i="3"/>
  <c r="N186" i="3"/>
  <c r="O186" i="3"/>
  <c r="P186" i="3"/>
  <c r="Q186" i="3"/>
  <c r="R186" i="3"/>
  <c r="S186" i="3"/>
  <c r="T186" i="3"/>
  <c r="U186" i="3"/>
  <c r="V186" i="3"/>
  <c r="W186" i="3"/>
  <c r="X186" i="3"/>
  <c r="Z186" i="3"/>
  <c r="AA186" i="3"/>
  <c r="AB186" i="3"/>
  <c r="AC186" i="3"/>
  <c r="AD186" i="3"/>
  <c r="C187" i="3"/>
  <c r="D187" i="3"/>
  <c r="E187" i="3"/>
  <c r="F187" i="3"/>
  <c r="H187" i="3"/>
  <c r="I187" i="3"/>
  <c r="J187" i="3"/>
  <c r="K187" i="3"/>
  <c r="M187" i="3"/>
  <c r="N187" i="3"/>
  <c r="O187" i="3"/>
  <c r="P187" i="3"/>
  <c r="Q187" i="3"/>
  <c r="R187" i="3"/>
  <c r="S187" i="3"/>
  <c r="T187" i="3"/>
  <c r="U187" i="3"/>
  <c r="V187" i="3"/>
  <c r="W187" i="3"/>
  <c r="X187" i="3"/>
  <c r="Z187" i="3"/>
  <c r="AA187" i="3"/>
  <c r="AB187" i="3"/>
  <c r="AC187" i="3"/>
  <c r="AD187" i="3"/>
  <c r="C188" i="3"/>
  <c r="D188" i="3"/>
  <c r="E188" i="3"/>
  <c r="F188" i="3"/>
  <c r="H188" i="3"/>
  <c r="I188" i="3"/>
  <c r="J188" i="3"/>
  <c r="K188" i="3"/>
  <c r="M188" i="3"/>
  <c r="N188" i="3"/>
  <c r="O188" i="3"/>
  <c r="P188" i="3"/>
  <c r="Q188" i="3"/>
  <c r="R188" i="3"/>
  <c r="S188" i="3"/>
  <c r="T188" i="3"/>
  <c r="U188" i="3"/>
  <c r="V188" i="3"/>
  <c r="W188" i="3"/>
  <c r="X188" i="3"/>
  <c r="Z188" i="3"/>
  <c r="AA188" i="3"/>
  <c r="AB188" i="3"/>
  <c r="AC188" i="3"/>
  <c r="AD188" i="3"/>
  <c r="C189" i="3"/>
  <c r="D189" i="3"/>
  <c r="E189" i="3"/>
  <c r="F189" i="3"/>
  <c r="H189" i="3"/>
  <c r="I189" i="3"/>
  <c r="J189" i="3"/>
  <c r="K189" i="3"/>
  <c r="M189" i="3"/>
  <c r="N189" i="3"/>
  <c r="O189" i="3"/>
  <c r="P189" i="3"/>
  <c r="Q189" i="3"/>
  <c r="R189" i="3"/>
  <c r="S189" i="3"/>
  <c r="T189" i="3"/>
  <c r="U189" i="3"/>
  <c r="V189" i="3"/>
  <c r="W189" i="3"/>
  <c r="X189" i="3"/>
  <c r="Z189" i="3"/>
  <c r="AA189" i="3"/>
  <c r="AB189" i="3"/>
  <c r="AC189" i="3"/>
  <c r="AD189" i="3"/>
  <c r="C190" i="3"/>
  <c r="D190" i="3"/>
  <c r="E190" i="3"/>
  <c r="F190" i="3"/>
  <c r="H190" i="3"/>
  <c r="I190" i="3"/>
  <c r="J190" i="3"/>
  <c r="K190" i="3"/>
  <c r="M190" i="3"/>
  <c r="N190" i="3"/>
  <c r="O190" i="3"/>
  <c r="P190" i="3"/>
  <c r="Q190" i="3"/>
  <c r="R190" i="3"/>
  <c r="S190" i="3"/>
  <c r="T190" i="3"/>
  <c r="U190" i="3"/>
  <c r="V190" i="3"/>
  <c r="W190" i="3"/>
  <c r="X190" i="3"/>
  <c r="Z190" i="3"/>
  <c r="AA190" i="3"/>
  <c r="AB190" i="3"/>
  <c r="AC190" i="3"/>
  <c r="AD190" i="3"/>
  <c r="C191" i="3"/>
  <c r="D191" i="3"/>
  <c r="E191" i="3"/>
  <c r="F191" i="3"/>
  <c r="H191" i="3"/>
  <c r="I191" i="3"/>
  <c r="J191" i="3"/>
  <c r="K191" i="3"/>
  <c r="M191" i="3"/>
  <c r="N191" i="3"/>
  <c r="O191" i="3"/>
  <c r="P191" i="3"/>
  <c r="Q191" i="3"/>
  <c r="R191" i="3"/>
  <c r="S191" i="3"/>
  <c r="T191" i="3"/>
  <c r="U191" i="3"/>
  <c r="V191" i="3"/>
  <c r="W191" i="3"/>
  <c r="X191" i="3"/>
  <c r="Z191" i="3"/>
  <c r="AA191" i="3"/>
  <c r="AB191" i="3"/>
  <c r="AC191" i="3"/>
  <c r="AD191" i="3"/>
  <c r="C192" i="3"/>
  <c r="D192" i="3"/>
  <c r="E192" i="3"/>
  <c r="F192" i="3"/>
  <c r="H192" i="3"/>
  <c r="I192" i="3"/>
  <c r="J192" i="3"/>
  <c r="K192" i="3"/>
  <c r="M192" i="3"/>
  <c r="N192" i="3"/>
  <c r="O192" i="3"/>
  <c r="P192" i="3"/>
  <c r="Q192" i="3"/>
  <c r="R192" i="3"/>
  <c r="S192" i="3"/>
  <c r="T192" i="3"/>
  <c r="U192" i="3"/>
  <c r="V192" i="3"/>
  <c r="W192" i="3"/>
  <c r="X192" i="3"/>
  <c r="Z192" i="3"/>
  <c r="AA192" i="3"/>
  <c r="AB192" i="3"/>
  <c r="AC192" i="3"/>
  <c r="AD192" i="3"/>
  <c r="C193" i="3"/>
  <c r="D193" i="3"/>
  <c r="E193" i="3"/>
  <c r="F193" i="3"/>
  <c r="H193" i="3"/>
  <c r="I193" i="3"/>
  <c r="J193" i="3"/>
  <c r="K193" i="3"/>
  <c r="M193" i="3"/>
  <c r="N193" i="3"/>
  <c r="O193" i="3"/>
  <c r="P193" i="3"/>
  <c r="Q193" i="3"/>
  <c r="R193" i="3"/>
  <c r="S193" i="3"/>
  <c r="T193" i="3"/>
  <c r="U193" i="3"/>
  <c r="V193" i="3"/>
  <c r="W193" i="3"/>
  <c r="X193" i="3"/>
  <c r="Z193" i="3"/>
  <c r="AA193" i="3"/>
  <c r="AB193" i="3"/>
  <c r="AC193" i="3"/>
  <c r="AD193" i="3"/>
  <c r="C194" i="3"/>
  <c r="D194" i="3"/>
  <c r="E194" i="3"/>
  <c r="F194" i="3"/>
  <c r="H194" i="3"/>
  <c r="I194" i="3"/>
  <c r="J194" i="3"/>
  <c r="K194" i="3"/>
  <c r="M194" i="3"/>
  <c r="N194" i="3"/>
  <c r="O194" i="3"/>
  <c r="P194" i="3"/>
  <c r="Q194" i="3"/>
  <c r="R194" i="3"/>
  <c r="S194" i="3"/>
  <c r="T194" i="3"/>
  <c r="U194" i="3"/>
  <c r="V194" i="3"/>
  <c r="W194" i="3"/>
  <c r="X194" i="3"/>
  <c r="Z194" i="3"/>
  <c r="AA194" i="3"/>
  <c r="AB194" i="3"/>
  <c r="AC194" i="3"/>
  <c r="AD194" i="3"/>
  <c r="C195" i="3"/>
  <c r="D195" i="3"/>
  <c r="E195" i="3"/>
  <c r="F195" i="3"/>
  <c r="H195" i="3"/>
  <c r="I195" i="3"/>
  <c r="J195" i="3"/>
  <c r="K195" i="3"/>
  <c r="M195" i="3"/>
  <c r="N195" i="3"/>
  <c r="O195" i="3"/>
  <c r="P195" i="3"/>
  <c r="Q195" i="3"/>
  <c r="R195" i="3"/>
  <c r="S195" i="3"/>
  <c r="T195" i="3"/>
  <c r="U195" i="3"/>
  <c r="V195" i="3"/>
  <c r="W195" i="3"/>
  <c r="X195" i="3"/>
  <c r="Z195" i="3"/>
  <c r="AA195" i="3"/>
  <c r="AB195" i="3"/>
  <c r="AC195" i="3"/>
  <c r="AD195" i="3"/>
  <c r="C196" i="3"/>
  <c r="D196" i="3"/>
  <c r="E196" i="3"/>
  <c r="F196" i="3"/>
  <c r="H196" i="3"/>
  <c r="I196" i="3"/>
  <c r="J196" i="3"/>
  <c r="K196" i="3"/>
  <c r="M196" i="3"/>
  <c r="N196" i="3"/>
  <c r="O196" i="3"/>
  <c r="P196" i="3"/>
  <c r="Q196" i="3"/>
  <c r="R196" i="3"/>
  <c r="S196" i="3"/>
  <c r="T196" i="3"/>
  <c r="U196" i="3"/>
  <c r="V196" i="3"/>
  <c r="W196" i="3"/>
  <c r="X196" i="3"/>
  <c r="Z196" i="3"/>
  <c r="AA196" i="3"/>
  <c r="AB196" i="3"/>
  <c r="AC196" i="3"/>
  <c r="AD196" i="3"/>
  <c r="C197" i="3"/>
  <c r="D197" i="3"/>
  <c r="E197" i="3"/>
  <c r="F197" i="3"/>
  <c r="H197" i="3"/>
  <c r="I197" i="3"/>
  <c r="J197" i="3"/>
  <c r="K197" i="3"/>
  <c r="M197" i="3"/>
  <c r="N197" i="3"/>
  <c r="O197" i="3"/>
  <c r="P197" i="3"/>
  <c r="Q197" i="3"/>
  <c r="R197" i="3"/>
  <c r="S197" i="3"/>
  <c r="T197" i="3"/>
  <c r="U197" i="3"/>
  <c r="V197" i="3"/>
  <c r="W197" i="3"/>
  <c r="X197" i="3"/>
  <c r="Z197" i="3"/>
  <c r="AA197" i="3"/>
  <c r="AB197" i="3"/>
  <c r="AC197" i="3"/>
  <c r="AD197" i="3"/>
  <c r="C198" i="3"/>
  <c r="D198" i="3"/>
  <c r="E198" i="3"/>
  <c r="F198" i="3"/>
  <c r="H198" i="3"/>
  <c r="I198" i="3"/>
  <c r="J198" i="3"/>
  <c r="K198" i="3"/>
  <c r="M198" i="3"/>
  <c r="N198" i="3"/>
  <c r="O198" i="3"/>
  <c r="P198" i="3"/>
  <c r="Q198" i="3"/>
  <c r="R198" i="3"/>
  <c r="S198" i="3"/>
  <c r="T198" i="3"/>
  <c r="U198" i="3"/>
  <c r="V198" i="3"/>
  <c r="W198" i="3"/>
  <c r="X198" i="3"/>
  <c r="Z198" i="3"/>
  <c r="AA198" i="3"/>
  <c r="AB198" i="3"/>
  <c r="AC198" i="3"/>
  <c r="AD198" i="3"/>
  <c r="C199" i="3"/>
  <c r="D199" i="3"/>
  <c r="E199" i="3"/>
  <c r="F199" i="3"/>
  <c r="H199" i="3"/>
  <c r="I199" i="3"/>
  <c r="J199" i="3"/>
  <c r="K199" i="3"/>
  <c r="M199" i="3"/>
  <c r="N199" i="3"/>
  <c r="O199" i="3"/>
  <c r="P199" i="3"/>
  <c r="Q199" i="3"/>
  <c r="R199" i="3"/>
  <c r="S199" i="3"/>
  <c r="T199" i="3"/>
  <c r="U199" i="3"/>
  <c r="V199" i="3"/>
  <c r="W199" i="3"/>
  <c r="X199" i="3"/>
  <c r="Z199" i="3"/>
  <c r="AA199" i="3"/>
  <c r="AB199" i="3"/>
  <c r="AC199" i="3"/>
  <c r="AD199" i="3"/>
  <c r="C200" i="3"/>
  <c r="D200" i="3"/>
  <c r="E200" i="3"/>
  <c r="F200" i="3"/>
  <c r="H200" i="3"/>
  <c r="I200" i="3"/>
  <c r="J200" i="3"/>
  <c r="K200" i="3"/>
  <c r="M200" i="3"/>
  <c r="N200" i="3"/>
  <c r="O200" i="3"/>
  <c r="P200" i="3"/>
  <c r="Q200" i="3"/>
  <c r="R200" i="3"/>
  <c r="S200" i="3"/>
  <c r="T200" i="3"/>
  <c r="U200" i="3"/>
  <c r="V200" i="3"/>
  <c r="W200" i="3"/>
  <c r="X200" i="3"/>
  <c r="Z200" i="3"/>
  <c r="AA200" i="3"/>
  <c r="AB200" i="3"/>
  <c r="AC200" i="3"/>
  <c r="AD200" i="3"/>
  <c r="C201" i="3"/>
  <c r="D201" i="3"/>
  <c r="E201" i="3"/>
  <c r="F201" i="3"/>
  <c r="H201" i="3"/>
  <c r="I201" i="3"/>
  <c r="J201" i="3"/>
  <c r="K201" i="3"/>
  <c r="M201" i="3"/>
  <c r="N201" i="3"/>
  <c r="O201" i="3"/>
  <c r="P201" i="3"/>
  <c r="Q201" i="3"/>
  <c r="R201" i="3"/>
  <c r="S201" i="3"/>
  <c r="T201" i="3"/>
  <c r="U201" i="3"/>
  <c r="V201" i="3"/>
  <c r="W201" i="3"/>
  <c r="X201" i="3"/>
  <c r="Z201" i="3"/>
  <c r="AA201" i="3"/>
  <c r="AB201" i="3"/>
  <c r="AC201" i="3"/>
  <c r="AD201" i="3"/>
  <c r="C202" i="3"/>
  <c r="D202" i="3"/>
  <c r="E202" i="3"/>
  <c r="F202" i="3"/>
  <c r="H202" i="3"/>
  <c r="I202" i="3"/>
  <c r="J202" i="3"/>
  <c r="K202" i="3"/>
  <c r="M202" i="3"/>
  <c r="N202" i="3"/>
  <c r="O202" i="3"/>
  <c r="P202" i="3"/>
  <c r="Q202" i="3"/>
  <c r="R202" i="3"/>
  <c r="S202" i="3"/>
  <c r="T202" i="3"/>
  <c r="U202" i="3"/>
  <c r="V202" i="3"/>
  <c r="W202" i="3"/>
  <c r="X202" i="3"/>
  <c r="Z202" i="3"/>
  <c r="AA202" i="3"/>
  <c r="AB202" i="3"/>
  <c r="AC202" i="3"/>
  <c r="AD202" i="3"/>
  <c r="C203" i="3"/>
  <c r="D203" i="3"/>
  <c r="E203" i="3"/>
  <c r="F203" i="3"/>
  <c r="H203" i="3"/>
  <c r="I203" i="3"/>
  <c r="J203" i="3"/>
  <c r="K203" i="3"/>
  <c r="M203" i="3"/>
  <c r="N203" i="3"/>
  <c r="O203" i="3"/>
  <c r="P203" i="3"/>
  <c r="Q203" i="3"/>
  <c r="R203" i="3"/>
  <c r="S203" i="3"/>
  <c r="T203" i="3"/>
  <c r="U203" i="3"/>
  <c r="V203" i="3"/>
  <c r="W203" i="3"/>
  <c r="X203" i="3"/>
  <c r="Z203" i="3"/>
  <c r="AA203" i="3"/>
  <c r="AB203" i="3"/>
  <c r="AC203" i="3"/>
  <c r="AD203" i="3"/>
  <c r="C204" i="3"/>
  <c r="D204" i="3"/>
  <c r="E204" i="3"/>
  <c r="F204" i="3"/>
  <c r="H204" i="3"/>
  <c r="I204" i="3"/>
  <c r="J204" i="3"/>
  <c r="K204" i="3"/>
  <c r="M204" i="3"/>
  <c r="N204" i="3"/>
  <c r="O204" i="3"/>
  <c r="P204" i="3"/>
  <c r="Q204" i="3"/>
  <c r="R204" i="3"/>
  <c r="S204" i="3"/>
  <c r="T204" i="3"/>
  <c r="U204" i="3"/>
  <c r="V204" i="3"/>
  <c r="W204" i="3"/>
  <c r="X204" i="3"/>
  <c r="Z204" i="3"/>
  <c r="AA204" i="3"/>
  <c r="AB204" i="3"/>
  <c r="AC204" i="3"/>
  <c r="AD204" i="3"/>
  <c r="C205" i="3"/>
  <c r="D205" i="3"/>
  <c r="E205" i="3"/>
  <c r="F205" i="3"/>
  <c r="H205" i="3"/>
  <c r="I205" i="3"/>
  <c r="J205" i="3"/>
  <c r="K205" i="3"/>
  <c r="M205" i="3"/>
  <c r="N205" i="3"/>
  <c r="O205" i="3"/>
  <c r="P205" i="3"/>
  <c r="Q205" i="3"/>
  <c r="R205" i="3"/>
  <c r="S205" i="3"/>
  <c r="T205" i="3"/>
  <c r="U205" i="3"/>
  <c r="V205" i="3"/>
  <c r="W205" i="3"/>
  <c r="X205" i="3"/>
  <c r="Z205" i="3"/>
  <c r="AA205" i="3"/>
  <c r="AB205" i="3"/>
  <c r="AC205" i="3"/>
  <c r="AD205" i="3"/>
  <c r="C206" i="3"/>
  <c r="D206" i="3"/>
  <c r="E206" i="3"/>
  <c r="F206" i="3"/>
  <c r="H206" i="3"/>
  <c r="I206" i="3"/>
  <c r="J206" i="3"/>
  <c r="K206" i="3"/>
  <c r="M206" i="3"/>
  <c r="N206" i="3"/>
  <c r="O206" i="3"/>
  <c r="P206" i="3"/>
  <c r="Q206" i="3"/>
  <c r="R206" i="3"/>
  <c r="S206" i="3"/>
  <c r="T206" i="3"/>
  <c r="U206" i="3"/>
  <c r="V206" i="3"/>
  <c r="W206" i="3"/>
  <c r="X206" i="3"/>
  <c r="Z206" i="3"/>
  <c r="AA206" i="3"/>
  <c r="AB206" i="3"/>
  <c r="AC206" i="3"/>
  <c r="AD206" i="3"/>
  <c r="C207" i="3"/>
  <c r="D207" i="3"/>
  <c r="E207" i="3"/>
  <c r="F207" i="3"/>
  <c r="H207" i="3"/>
  <c r="I207" i="3"/>
  <c r="J207" i="3"/>
  <c r="K207" i="3"/>
  <c r="M207" i="3"/>
  <c r="N207" i="3"/>
  <c r="O207" i="3"/>
  <c r="P207" i="3"/>
  <c r="Q207" i="3"/>
  <c r="R207" i="3"/>
  <c r="S207" i="3"/>
  <c r="T207" i="3"/>
  <c r="U207" i="3"/>
  <c r="V207" i="3"/>
  <c r="W207" i="3"/>
  <c r="X207" i="3"/>
  <c r="Z207" i="3"/>
  <c r="AA207" i="3"/>
  <c r="AB207" i="3"/>
  <c r="AC207" i="3"/>
  <c r="AD207" i="3"/>
  <c r="C208" i="3"/>
  <c r="D208" i="3"/>
  <c r="E208" i="3"/>
  <c r="F208" i="3"/>
  <c r="H208" i="3"/>
  <c r="I208" i="3"/>
  <c r="J208" i="3"/>
  <c r="K208" i="3"/>
  <c r="M208" i="3"/>
  <c r="N208" i="3"/>
  <c r="O208" i="3"/>
  <c r="P208" i="3"/>
  <c r="Q208" i="3"/>
  <c r="R208" i="3"/>
  <c r="S208" i="3"/>
  <c r="T208" i="3"/>
  <c r="U208" i="3"/>
  <c r="V208" i="3"/>
  <c r="W208" i="3"/>
  <c r="X208" i="3"/>
  <c r="Z208" i="3"/>
  <c r="AA208" i="3"/>
  <c r="AB208" i="3"/>
  <c r="AC208" i="3"/>
  <c r="AD208" i="3"/>
  <c r="C209" i="3"/>
  <c r="D209" i="3"/>
  <c r="E209" i="3"/>
  <c r="F209" i="3"/>
  <c r="H209" i="3"/>
  <c r="I209" i="3"/>
  <c r="J209" i="3"/>
  <c r="K209" i="3"/>
  <c r="M209" i="3"/>
  <c r="N209" i="3"/>
  <c r="O209" i="3"/>
  <c r="P209" i="3"/>
  <c r="Q209" i="3"/>
  <c r="R209" i="3"/>
  <c r="S209" i="3"/>
  <c r="T209" i="3"/>
  <c r="U209" i="3"/>
  <c r="V209" i="3"/>
  <c r="W209" i="3"/>
  <c r="X209" i="3"/>
  <c r="Z209" i="3"/>
  <c r="AA209" i="3"/>
  <c r="AB209" i="3"/>
  <c r="AC209" i="3"/>
  <c r="AD209" i="3"/>
  <c r="C210" i="3"/>
  <c r="D210" i="3"/>
  <c r="E210" i="3"/>
  <c r="F210" i="3"/>
  <c r="H210" i="3"/>
  <c r="I210" i="3"/>
  <c r="J210" i="3"/>
  <c r="K210" i="3"/>
  <c r="M210" i="3"/>
  <c r="N210" i="3"/>
  <c r="O210" i="3"/>
  <c r="P210" i="3"/>
  <c r="Q210" i="3"/>
  <c r="R210" i="3"/>
  <c r="S210" i="3"/>
  <c r="T210" i="3"/>
  <c r="U210" i="3"/>
  <c r="V210" i="3"/>
  <c r="W210" i="3"/>
  <c r="X210" i="3"/>
  <c r="Z210" i="3"/>
  <c r="AA210" i="3"/>
  <c r="AB210" i="3"/>
  <c r="AC210" i="3"/>
  <c r="AD210" i="3"/>
  <c r="C211" i="3"/>
  <c r="D211" i="3"/>
  <c r="E211" i="3"/>
  <c r="F211" i="3"/>
  <c r="H211" i="3"/>
  <c r="I211" i="3"/>
  <c r="J211" i="3"/>
  <c r="K211" i="3"/>
  <c r="M211" i="3"/>
  <c r="N211" i="3"/>
  <c r="O211" i="3"/>
  <c r="P211" i="3"/>
  <c r="Q211" i="3"/>
  <c r="R211" i="3"/>
  <c r="S211" i="3"/>
  <c r="T211" i="3"/>
  <c r="U211" i="3"/>
  <c r="V211" i="3"/>
  <c r="W211" i="3"/>
  <c r="X211" i="3"/>
  <c r="Z211" i="3"/>
  <c r="AA211" i="3"/>
  <c r="AB211" i="3"/>
  <c r="AC211" i="3"/>
  <c r="AD211" i="3"/>
  <c r="C212" i="3"/>
  <c r="D212" i="3"/>
  <c r="E212" i="3"/>
  <c r="F212" i="3"/>
  <c r="H212" i="3"/>
  <c r="I212" i="3"/>
  <c r="J212" i="3"/>
  <c r="K212" i="3"/>
  <c r="M212" i="3"/>
  <c r="N212" i="3"/>
  <c r="O212" i="3"/>
  <c r="P212" i="3"/>
  <c r="Q212" i="3"/>
  <c r="R212" i="3"/>
  <c r="S212" i="3"/>
  <c r="T212" i="3"/>
  <c r="U212" i="3"/>
  <c r="V212" i="3"/>
  <c r="W212" i="3"/>
  <c r="X212" i="3"/>
  <c r="Z212" i="3"/>
  <c r="AA212" i="3"/>
  <c r="AB212" i="3"/>
  <c r="AC212" i="3"/>
  <c r="AD212" i="3"/>
  <c r="C213" i="3"/>
  <c r="D213" i="3"/>
  <c r="E213" i="3"/>
  <c r="F213" i="3"/>
  <c r="H213" i="3"/>
  <c r="I213" i="3"/>
  <c r="J213" i="3"/>
  <c r="K213" i="3"/>
  <c r="M213" i="3"/>
  <c r="N213" i="3"/>
  <c r="O213" i="3"/>
  <c r="P213" i="3"/>
  <c r="Q213" i="3"/>
  <c r="R213" i="3"/>
  <c r="S213" i="3"/>
  <c r="T213" i="3"/>
  <c r="U213" i="3"/>
  <c r="V213" i="3"/>
  <c r="W213" i="3"/>
  <c r="X213" i="3"/>
  <c r="Z213" i="3"/>
  <c r="AA213" i="3"/>
  <c r="AB213" i="3"/>
  <c r="AC213" i="3"/>
  <c r="AD213" i="3"/>
  <c r="C214" i="3"/>
  <c r="D214" i="3"/>
  <c r="E214" i="3"/>
  <c r="F214" i="3"/>
  <c r="H214" i="3"/>
  <c r="I214" i="3"/>
  <c r="J214" i="3"/>
  <c r="K214" i="3"/>
  <c r="M214" i="3"/>
  <c r="N214" i="3"/>
  <c r="O214" i="3"/>
  <c r="P214" i="3"/>
  <c r="Q214" i="3"/>
  <c r="R214" i="3"/>
  <c r="S214" i="3"/>
  <c r="T214" i="3"/>
  <c r="U214" i="3"/>
  <c r="V214" i="3"/>
  <c r="W214" i="3"/>
  <c r="X214" i="3"/>
  <c r="Z214" i="3"/>
  <c r="AA214" i="3"/>
  <c r="AB214" i="3"/>
  <c r="AC214" i="3"/>
  <c r="AD214" i="3"/>
  <c r="C215" i="3"/>
  <c r="D215" i="3"/>
  <c r="E215" i="3"/>
  <c r="F215" i="3"/>
  <c r="H215" i="3"/>
  <c r="I215" i="3"/>
  <c r="J215" i="3"/>
  <c r="K215" i="3"/>
  <c r="M215" i="3"/>
  <c r="N215" i="3"/>
  <c r="O215" i="3"/>
  <c r="P215" i="3"/>
  <c r="Q215" i="3"/>
  <c r="R215" i="3"/>
  <c r="S215" i="3"/>
  <c r="T215" i="3"/>
  <c r="U215" i="3"/>
  <c r="V215" i="3"/>
  <c r="W215" i="3"/>
  <c r="X215" i="3"/>
  <c r="Z215" i="3"/>
  <c r="AA215" i="3"/>
  <c r="AB215" i="3"/>
  <c r="AC215" i="3"/>
  <c r="AD215" i="3"/>
  <c r="C216" i="3"/>
  <c r="D216" i="3"/>
  <c r="E216" i="3"/>
  <c r="F216" i="3"/>
  <c r="H216" i="3"/>
  <c r="I216" i="3"/>
  <c r="J216" i="3"/>
  <c r="K216" i="3"/>
  <c r="M216" i="3"/>
  <c r="N216" i="3"/>
  <c r="O216" i="3"/>
  <c r="P216" i="3"/>
  <c r="Q216" i="3"/>
  <c r="R216" i="3"/>
  <c r="S216" i="3"/>
  <c r="T216" i="3"/>
  <c r="U216" i="3"/>
  <c r="V216" i="3"/>
  <c r="W216" i="3"/>
  <c r="X216" i="3"/>
  <c r="Z216" i="3"/>
  <c r="AA216" i="3"/>
  <c r="AB216" i="3"/>
  <c r="AC216" i="3"/>
  <c r="AD216" i="3"/>
  <c r="C217" i="3"/>
  <c r="D217" i="3"/>
  <c r="E217" i="3"/>
  <c r="F217" i="3"/>
  <c r="H217" i="3"/>
  <c r="I217" i="3"/>
  <c r="J217" i="3"/>
  <c r="K217" i="3"/>
  <c r="M217" i="3"/>
  <c r="N217" i="3"/>
  <c r="O217" i="3"/>
  <c r="P217" i="3"/>
  <c r="Q217" i="3"/>
  <c r="R217" i="3"/>
  <c r="S217" i="3"/>
  <c r="T217" i="3"/>
  <c r="U217" i="3"/>
  <c r="V217" i="3"/>
  <c r="W217" i="3"/>
  <c r="X217" i="3"/>
  <c r="Z217" i="3"/>
  <c r="AA217" i="3"/>
  <c r="AB217" i="3"/>
  <c r="AC217" i="3"/>
  <c r="AD217" i="3"/>
  <c r="C218" i="3"/>
  <c r="D218" i="3"/>
  <c r="E218" i="3"/>
  <c r="F218" i="3"/>
  <c r="H218" i="3"/>
  <c r="I218" i="3"/>
  <c r="J218" i="3"/>
  <c r="K218" i="3"/>
  <c r="M218" i="3"/>
  <c r="N218" i="3"/>
  <c r="O218" i="3"/>
  <c r="P218" i="3"/>
  <c r="Q218" i="3"/>
  <c r="R218" i="3"/>
  <c r="S218" i="3"/>
  <c r="T218" i="3"/>
  <c r="U218" i="3"/>
  <c r="V218" i="3"/>
  <c r="W218" i="3"/>
  <c r="X218" i="3"/>
  <c r="Z218" i="3"/>
  <c r="AA218" i="3"/>
  <c r="AB218" i="3"/>
  <c r="AC218" i="3"/>
  <c r="AD218" i="3"/>
  <c r="C219" i="3"/>
  <c r="D219" i="3"/>
  <c r="E219" i="3"/>
  <c r="F219" i="3"/>
  <c r="H219" i="3"/>
  <c r="I219" i="3"/>
  <c r="J219" i="3"/>
  <c r="K219" i="3"/>
  <c r="M219" i="3"/>
  <c r="N219" i="3"/>
  <c r="O219" i="3"/>
  <c r="P219" i="3"/>
  <c r="Q219" i="3"/>
  <c r="R219" i="3"/>
  <c r="S219" i="3"/>
  <c r="T219" i="3"/>
  <c r="U219" i="3"/>
  <c r="V219" i="3"/>
  <c r="W219" i="3"/>
  <c r="X219" i="3"/>
  <c r="Z219" i="3"/>
  <c r="AA219" i="3"/>
  <c r="AB219" i="3"/>
  <c r="AC219" i="3"/>
  <c r="AD219" i="3"/>
  <c r="C220" i="3"/>
  <c r="D220" i="3"/>
  <c r="E220" i="3"/>
  <c r="F220" i="3"/>
  <c r="H220" i="3"/>
  <c r="I220" i="3"/>
  <c r="J220" i="3"/>
  <c r="K220" i="3"/>
  <c r="M220" i="3"/>
  <c r="N220" i="3"/>
  <c r="O220" i="3"/>
  <c r="P220" i="3"/>
  <c r="Q220" i="3"/>
  <c r="R220" i="3"/>
  <c r="S220" i="3"/>
  <c r="T220" i="3"/>
  <c r="U220" i="3"/>
  <c r="V220" i="3"/>
  <c r="W220" i="3"/>
  <c r="X220" i="3"/>
  <c r="Z220" i="3"/>
  <c r="AA220" i="3"/>
  <c r="AB220" i="3"/>
  <c r="AC220" i="3"/>
  <c r="AD220" i="3"/>
  <c r="C221" i="3"/>
  <c r="D221" i="3"/>
  <c r="E221" i="3"/>
  <c r="F221" i="3"/>
  <c r="H221" i="3"/>
  <c r="I221" i="3"/>
  <c r="J221" i="3"/>
  <c r="K221" i="3"/>
  <c r="M221" i="3"/>
  <c r="N221" i="3"/>
  <c r="O221" i="3"/>
  <c r="P221" i="3"/>
  <c r="Q221" i="3"/>
  <c r="R221" i="3"/>
  <c r="S221" i="3"/>
  <c r="T221" i="3"/>
  <c r="U221" i="3"/>
  <c r="V221" i="3"/>
  <c r="W221" i="3"/>
  <c r="X221" i="3"/>
  <c r="Z221" i="3"/>
  <c r="AA221" i="3"/>
  <c r="AB221" i="3"/>
  <c r="AC221" i="3"/>
  <c r="AD221" i="3"/>
  <c r="C222" i="3"/>
  <c r="D222" i="3"/>
  <c r="E222" i="3"/>
  <c r="F222" i="3"/>
  <c r="H222" i="3"/>
  <c r="I222" i="3"/>
  <c r="J222" i="3"/>
  <c r="K222" i="3"/>
  <c r="M222" i="3"/>
  <c r="N222" i="3"/>
  <c r="O222" i="3"/>
  <c r="P222" i="3"/>
  <c r="Q222" i="3"/>
  <c r="R222" i="3"/>
  <c r="S222" i="3"/>
  <c r="T222" i="3"/>
  <c r="U222" i="3"/>
  <c r="V222" i="3"/>
  <c r="W222" i="3"/>
  <c r="X222" i="3"/>
  <c r="Z222" i="3"/>
  <c r="AA222" i="3"/>
  <c r="AB222" i="3"/>
  <c r="AC222" i="3"/>
  <c r="AD222" i="3"/>
  <c r="C223" i="3"/>
  <c r="D223" i="3"/>
  <c r="E223" i="3"/>
  <c r="F223" i="3"/>
  <c r="H223" i="3"/>
  <c r="I223" i="3"/>
  <c r="J223" i="3"/>
  <c r="K223" i="3"/>
  <c r="M223" i="3"/>
  <c r="N223" i="3"/>
  <c r="O223" i="3"/>
  <c r="P223" i="3"/>
  <c r="Q223" i="3"/>
  <c r="R223" i="3"/>
  <c r="S223" i="3"/>
  <c r="T223" i="3"/>
  <c r="U223" i="3"/>
  <c r="V223" i="3"/>
  <c r="W223" i="3"/>
  <c r="X223" i="3"/>
  <c r="Z223" i="3"/>
  <c r="AA223" i="3"/>
  <c r="AB223" i="3"/>
  <c r="AC223" i="3"/>
  <c r="AD223" i="3"/>
  <c r="C224" i="3"/>
  <c r="D224" i="3"/>
  <c r="E224" i="3"/>
  <c r="F224" i="3"/>
  <c r="H224" i="3"/>
  <c r="I224" i="3"/>
  <c r="J224" i="3"/>
  <c r="K224" i="3"/>
  <c r="M224" i="3"/>
  <c r="N224" i="3"/>
  <c r="O224" i="3"/>
  <c r="P224" i="3"/>
  <c r="Q224" i="3"/>
  <c r="R224" i="3"/>
  <c r="S224" i="3"/>
  <c r="T224" i="3"/>
  <c r="U224" i="3"/>
  <c r="V224" i="3"/>
  <c r="W224" i="3"/>
  <c r="X224" i="3"/>
  <c r="Z224" i="3"/>
  <c r="AA224" i="3"/>
  <c r="AB224" i="3"/>
  <c r="AC224" i="3"/>
  <c r="AD224" i="3"/>
  <c r="C225" i="3"/>
  <c r="D225" i="3"/>
  <c r="E225" i="3"/>
  <c r="F225" i="3"/>
  <c r="H225" i="3"/>
  <c r="I225" i="3"/>
  <c r="J225" i="3"/>
  <c r="K225" i="3"/>
  <c r="M225" i="3"/>
  <c r="N225" i="3"/>
  <c r="O225" i="3"/>
  <c r="P225" i="3"/>
  <c r="Q225" i="3"/>
  <c r="R225" i="3"/>
  <c r="S225" i="3"/>
  <c r="T225" i="3"/>
  <c r="U225" i="3"/>
  <c r="V225" i="3"/>
  <c r="W225" i="3"/>
  <c r="X225" i="3"/>
  <c r="Z225" i="3"/>
  <c r="AA225" i="3"/>
  <c r="AB225" i="3"/>
  <c r="AC225" i="3"/>
  <c r="AD225" i="3"/>
  <c r="C226" i="3"/>
  <c r="D226" i="3"/>
  <c r="E226" i="3"/>
  <c r="F226" i="3"/>
  <c r="H226" i="3"/>
  <c r="I226" i="3"/>
  <c r="J226" i="3"/>
  <c r="K226" i="3"/>
  <c r="M226" i="3"/>
  <c r="N226" i="3"/>
  <c r="O226" i="3"/>
  <c r="P226" i="3"/>
  <c r="Q226" i="3"/>
  <c r="R226" i="3"/>
  <c r="S226" i="3"/>
  <c r="T226" i="3"/>
  <c r="U226" i="3"/>
  <c r="V226" i="3"/>
  <c r="W226" i="3"/>
  <c r="X226" i="3"/>
  <c r="Z226" i="3"/>
  <c r="AA226" i="3"/>
  <c r="AB226" i="3"/>
  <c r="AC226" i="3"/>
  <c r="AD226" i="3"/>
  <c r="C227" i="3"/>
  <c r="D227" i="3"/>
  <c r="E227" i="3"/>
  <c r="F227" i="3"/>
  <c r="H227" i="3"/>
  <c r="I227" i="3"/>
  <c r="J227" i="3"/>
  <c r="K227" i="3"/>
  <c r="M227" i="3"/>
  <c r="N227" i="3"/>
  <c r="O227" i="3"/>
  <c r="P227" i="3"/>
  <c r="Q227" i="3"/>
  <c r="R227" i="3"/>
  <c r="S227" i="3"/>
  <c r="T227" i="3"/>
  <c r="U227" i="3"/>
  <c r="V227" i="3"/>
  <c r="W227" i="3"/>
  <c r="X227" i="3"/>
  <c r="Z227" i="3"/>
  <c r="AA227" i="3"/>
  <c r="AB227" i="3"/>
  <c r="AC227" i="3"/>
  <c r="AD227" i="3"/>
  <c r="C228" i="3"/>
  <c r="D228" i="3"/>
  <c r="E228" i="3"/>
  <c r="F228" i="3"/>
  <c r="H228" i="3"/>
  <c r="I228" i="3"/>
  <c r="J228" i="3"/>
  <c r="K228" i="3"/>
  <c r="M228" i="3"/>
  <c r="N228" i="3"/>
  <c r="O228" i="3"/>
  <c r="P228" i="3"/>
  <c r="Q228" i="3"/>
  <c r="R228" i="3"/>
  <c r="S228" i="3"/>
  <c r="T228" i="3"/>
  <c r="U228" i="3"/>
  <c r="V228" i="3"/>
  <c r="W228" i="3"/>
  <c r="X228" i="3"/>
  <c r="Z228" i="3"/>
  <c r="AA228" i="3"/>
  <c r="AB228" i="3"/>
  <c r="AC228" i="3"/>
  <c r="AD228" i="3"/>
  <c r="C229" i="3"/>
  <c r="D229" i="3"/>
  <c r="E229" i="3"/>
  <c r="F229" i="3"/>
  <c r="H229" i="3"/>
  <c r="I229" i="3"/>
  <c r="J229" i="3"/>
  <c r="K229" i="3"/>
  <c r="M229" i="3"/>
  <c r="N229" i="3"/>
  <c r="O229" i="3"/>
  <c r="P229" i="3"/>
  <c r="Q229" i="3"/>
  <c r="R229" i="3"/>
  <c r="S229" i="3"/>
  <c r="T229" i="3"/>
  <c r="U229" i="3"/>
  <c r="V229" i="3"/>
  <c r="W229" i="3"/>
  <c r="X229" i="3"/>
  <c r="Z229" i="3"/>
  <c r="AA229" i="3"/>
  <c r="AB229" i="3"/>
  <c r="AC229" i="3"/>
  <c r="AD229" i="3"/>
  <c r="C230" i="3"/>
  <c r="D230" i="3"/>
  <c r="E230" i="3"/>
  <c r="F230" i="3"/>
  <c r="H230" i="3"/>
  <c r="I230" i="3"/>
  <c r="J230" i="3"/>
  <c r="K230" i="3"/>
  <c r="M230" i="3"/>
  <c r="N230" i="3"/>
  <c r="O230" i="3"/>
  <c r="P230" i="3"/>
  <c r="Q230" i="3"/>
  <c r="R230" i="3"/>
  <c r="S230" i="3"/>
  <c r="T230" i="3"/>
  <c r="U230" i="3"/>
  <c r="V230" i="3"/>
  <c r="W230" i="3"/>
  <c r="X230" i="3"/>
  <c r="Z230" i="3"/>
  <c r="AA230" i="3"/>
  <c r="AB230" i="3"/>
  <c r="AC230" i="3"/>
  <c r="AD230" i="3"/>
  <c r="C231" i="3"/>
  <c r="D231" i="3"/>
  <c r="E231" i="3"/>
  <c r="F231" i="3"/>
  <c r="H231" i="3"/>
  <c r="I231" i="3"/>
  <c r="J231" i="3"/>
  <c r="K231" i="3"/>
  <c r="M231" i="3"/>
  <c r="N231" i="3"/>
  <c r="O231" i="3"/>
  <c r="P231" i="3"/>
  <c r="Q231" i="3"/>
  <c r="R231" i="3"/>
  <c r="S231" i="3"/>
  <c r="T231" i="3"/>
  <c r="U231" i="3"/>
  <c r="V231" i="3"/>
  <c r="W231" i="3"/>
  <c r="X231" i="3"/>
  <c r="Z231" i="3"/>
  <c r="AA231" i="3"/>
  <c r="AB231" i="3"/>
  <c r="AC231" i="3"/>
  <c r="AD231" i="3"/>
  <c r="C232" i="3"/>
  <c r="D232" i="3"/>
  <c r="E232" i="3"/>
  <c r="F232" i="3"/>
  <c r="H232" i="3"/>
  <c r="I232" i="3"/>
  <c r="J232" i="3"/>
  <c r="K232" i="3"/>
  <c r="M232" i="3"/>
  <c r="N232" i="3"/>
  <c r="O232" i="3"/>
  <c r="P232" i="3"/>
  <c r="Q232" i="3"/>
  <c r="R232" i="3"/>
  <c r="S232" i="3"/>
  <c r="T232" i="3"/>
  <c r="U232" i="3"/>
  <c r="V232" i="3"/>
  <c r="W232" i="3"/>
  <c r="X232" i="3"/>
  <c r="Z232" i="3"/>
  <c r="AA232" i="3"/>
  <c r="AB232" i="3"/>
  <c r="AC232" i="3"/>
  <c r="AD232" i="3"/>
  <c r="C233" i="3"/>
  <c r="D233" i="3"/>
  <c r="E233" i="3"/>
  <c r="F233" i="3"/>
  <c r="H233" i="3"/>
  <c r="I233" i="3"/>
  <c r="J233" i="3"/>
  <c r="K233" i="3"/>
  <c r="M233" i="3"/>
  <c r="N233" i="3"/>
  <c r="O233" i="3"/>
  <c r="P233" i="3"/>
  <c r="Q233" i="3"/>
  <c r="R233" i="3"/>
  <c r="S233" i="3"/>
  <c r="T233" i="3"/>
  <c r="U233" i="3"/>
  <c r="V233" i="3"/>
  <c r="W233" i="3"/>
  <c r="X233" i="3"/>
  <c r="Z233" i="3"/>
  <c r="AA233" i="3"/>
  <c r="AB233" i="3"/>
  <c r="AC233" i="3"/>
  <c r="AD233" i="3"/>
  <c r="C234" i="3"/>
  <c r="D234" i="3"/>
  <c r="E234" i="3"/>
  <c r="F234" i="3"/>
  <c r="H234" i="3"/>
  <c r="I234" i="3"/>
  <c r="J234" i="3"/>
  <c r="K234" i="3"/>
  <c r="M234" i="3"/>
  <c r="N234" i="3"/>
  <c r="O234" i="3"/>
  <c r="P234" i="3"/>
  <c r="Q234" i="3"/>
  <c r="R234" i="3"/>
  <c r="S234" i="3"/>
  <c r="T234" i="3"/>
  <c r="U234" i="3"/>
  <c r="V234" i="3"/>
  <c r="W234" i="3"/>
  <c r="X234" i="3"/>
  <c r="Z234" i="3"/>
  <c r="AA234" i="3"/>
  <c r="AB234" i="3"/>
  <c r="AC234" i="3"/>
  <c r="AD234" i="3"/>
  <c r="C235" i="3"/>
  <c r="D235" i="3"/>
  <c r="E235" i="3"/>
  <c r="F235" i="3"/>
  <c r="H235" i="3"/>
  <c r="I235" i="3"/>
  <c r="J235" i="3"/>
  <c r="K235" i="3"/>
  <c r="M235" i="3"/>
  <c r="N235" i="3"/>
  <c r="O235" i="3"/>
  <c r="P235" i="3"/>
  <c r="Q235" i="3"/>
  <c r="R235" i="3"/>
  <c r="S235" i="3"/>
  <c r="T235" i="3"/>
  <c r="U235" i="3"/>
  <c r="V235" i="3"/>
  <c r="W235" i="3"/>
  <c r="X235" i="3"/>
  <c r="Z235" i="3"/>
  <c r="AA235" i="3"/>
  <c r="AB235" i="3"/>
  <c r="AC235" i="3"/>
  <c r="AD235" i="3"/>
  <c r="C236" i="3"/>
  <c r="D236" i="3"/>
  <c r="E236" i="3"/>
  <c r="F236" i="3"/>
  <c r="H236" i="3"/>
  <c r="I236" i="3"/>
  <c r="J236" i="3"/>
  <c r="K236" i="3"/>
  <c r="M236" i="3"/>
  <c r="N236" i="3"/>
  <c r="O236" i="3"/>
  <c r="P236" i="3"/>
  <c r="Q236" i="3"/>
  <c r="R236" i="3"/>
  <c r="S236" i="3"/>
  <c r="T236" i="3"/>
  <c r="U236" i="3"/>
  <c r="V236" i="3"/>
  <c r="W236" i="3"/>
  <c r="X236" i="3"/>
  <c r="Z236" i="3"/>
  <c r="AA236" i="3"/>
  <c r="AB236" i="3"/>
  <c r="AC236" i="3"/>
  <c r="AD236" i="3"/>
  <c r="C237" i="3"/>
  <c r="D237" i="3"/>
  <c r="E237" i="3"/>
  <c r="F237" i="3"/>
  <c r="H237" i="3"/>
  <c r="I237" i="3"/>
  <c r="J237" i="3"/>
  <c r="K237" i="3"/>
  <c r="M237" i="3"/>
  <c r="N237" i="3"/>
  <c r="O237" i="3"/>
  <c r="P237" i="3"/>
  <c r="Q237" i="3"/>
  <c r="R237" i="3"/>
  <c r="S237" i="3"/>
  <c r="T237" i="3"/>
  <c r="U237" i="3"/>
  <c r="V237" i="3"/>
  <c r="W237" i="3"/>
  <c r="X237" i="3"/>
  <c r="Z237" i="3"/>
  <c r="AA237" i="3"/>
  <c r="AB237" i="3"/>
  <c r="AC237" i="3"/>
  <c r="AD237" i="3"/>
  <c r="C238" i="3"/>
  <c r="D238" i="3"/>
  <c r="E238" i="3"/>
  <c r="F238" i="3"/>
  <c r="H238" i="3"/>
  <c r="I238" i="3"/>
  <c r="J238" i="3"/>
  <c r="K238" i="3"/>
  <c r="M238" i="3"/>
  <c r="N238" i="3"/>
  <c r="O238" i="3"/>
  <c r="P238" i="3"/>
  <c r="Q238" i="3"/>
  <c r="R238" i="3"/>
  <c r="S238" i="3"/>
  <c r="T238" i="3"/>
  <c r="U238" i="3"/>
  <c r="V238" i="3"/>
  <c r="W238" i="3"/>
  <c r="X238" i="3"/>
  <c r="Z238" i="3"/>
  <c r="AA238" i="3"/>
  <c r="AB238" i="3"/>
  <c r="AC238" i="3"/>
  <c r="AD238" i="3"/>
  <c r="C239" i="3"/>
  <c r="D239" i="3"/>
  <c r="E239" i="3"/>
  <c r="F239" i="3"/>
  <c r="H239" i="3"/>
  <c r="I239" i="3"/>
  <c r="J239" i="3"/>
  <c r="K239" i="3"/>
  <c r="M239" i="3"/>
  <c r="N239" i="3"/>
  <c r="O239" i="3"/>
  <c r="P239" i="3"/>
  <c r="Q239" i="3"/>
  <c r="R239" i="3"/>
  <c r="S239" i="3"/>
  <c r="T239" i="3"/>
  <c r="U239" i="3"/>
  <c r="V239" i="3"/>
  <c r="W239" i="3"/>
  <c r="X239" i="3"/>
  <c r="Z239" i="3"/>
  <c r="AA239" i="3"/>
  <c r="AB239" i="3"/>
  <c r="AC239" i="3"/>
  <c r="AD239" i="3"/>
  <c r="C240" i="3"/>
  <c r="D240" i="3"/>
  <c r="E240" i="3"/>
  <c r="F240" i="3"/>
  <c r="H240" i="3"/>
  <c r="I240" i="3"/>
  <c r="J240" i="3"/>
  <c r="K240" i="3"/>
  <c r="M240" i="3"/>
  <c r="N240" i="3"/>
  <c r="O240" i="3"/>
  <c r="P240" i="3"/>
  <c r="Q240" i="3"/>
  <c r="R240" i="3"/>
  <c r="S240" i="3"/>
  <c r="T240" i="3"/>
  <c r="U240" i="3"/>
  <c r="V240" i="3"/>
  <c r="W240" i="3"/>
  <c r="X240" i="3"/>
  <c r="Z240" i="3"/>
  <c r="AA240" i="3"/>
  <c r="AB240" i="3"/>
  <c r="AC240" i="3"/>
  <c r="AD240" i="3"/>
  <c r="C241" i="3"/>
  <c r="D241" i="3"/>
  <c r="E241" i="3"/>
  <c r="F241" i="3"/>
  <c r="H241" i="3"/>
  <c r="I241" i="3"/>
  <c r="J241" i="3"/>
  <c r="K241" i="3"/>
  <c r="M241" i="3"/>
  <c r="N241" i="3"/>
  <c r="O241" i="3"/>
  <c r="P241" i="3"/>
  <c r="Q241" i="3"/>
  <c r="R241" i="3"/>
  <c r="S241" i="3"/>
  <c r="T241" i="3"/>
  <c r="U241" i="3"/>
  <c r="V241" i="3"/>
  <c r="W241" i="3"/>
  <c r="X241" i="3"/>
  <c r="Z241" i="3"/>
  <c r="AA241" i="3"/>
  <c r="AB241" i="3"/>
  <c r="AC241" i="3"/>
  <c r="AD241" i="3"/>
  <c r="C242" i="3"/>
  <c r="D242" i="3"/>
  <c r="E242" i="3"/>
  <c r="F242" i="3"/>
  <c r="H242" i="3"/>
  <c r="I242" i="3"/>
  <c r="J242" i="3"/>
  <c r="K242" i="3"/>
  <c r="M242" i="3"/>
  <c r="N242" i="3"/>
  <c r="O242" i="3"/>
  <c r="P242" i="3"/>
  <c r="Q242" i="3"/>
  <c r="R242" i="3"/>
  <c r="S242" i="3"/>
  <c r="T242" i="3"/>
  <c r="U242" i="3"/>
  <c r="V242" i="3"/>
  <c r="W242" i="3"/>
  <c r="X242" i="3"/>
  <c r="Z242" i="3"/>
  <c r="AA242" i="3"/>
  <c r="AB242" i="3"/>
  <c r="AC242" i="3"/>
  <c r="AD242" i="3"/>
  <c r="C243" i="3"/>
  <c r="D243" i="3"/>
  <c r="E243" i="3"/>
  <c r="F243" i="3"/>
  <c r="H243" i="3"/>
  <c r="I243" i="3"/>
  <c r="J243" i="3"/>
  <c r="K243" i="3"/>
  <c r="M243" i="3"/>
  <c r="N243" i="3"/>
  <c r="O243" i="3"/>
  <c r="P243" i="3"/>
  <c r="Q243" i="3"/>
  <c r="R243" i="3"/>
  <c r="S243" i="3"/>
  <c r="T243" i="3"/>
  <c r="U243" i="3"/>
  <c r="V243" i="3"/>
  <c r="W243" i="3"/>
  <c r="X243" i="3"/>
  <c r="Z243" i="3"/>
  <c r="AA243" i="3"/>
  <c r="AB243" i="3"/>
  <c r="AC243" i="3"/>
  <c r="AD243" i="3"/>
  <c r="C244" i="3"/>
  <c r="D244" i="3"/>
  <c r="E244" i="3"/>
  <c r="F244" i="3"/>
  <c r="H244" i="3"/>
  <c r="I244" i="3"/>
  <c r="J244" i="3"/>
  <c r="K244" i="3"/>
  <c r="M244" i="3"/>
  <c r="N244" i="3"/>
  <c r="O244" i="3"/>
  <c r="P244" i="3"/>
  <c r="Q244" i="3"/>
  <c r="R244" i="3"/>
  <c r="S244" i="3"/>
  <c r="T244" i="3"/>
  <c r="U244" i="3"/>
  <c r="V244" i="3"/>
  <c r="W244" i="3"/>
  <c r="X244" i="3"/>
  <c r="Z244" i="3"/>
  <c r="AA244" i="3"/>
  <c r="AB244" i="3"/>
  <c r="AC244" i="3"/>
  <c r="AD244" i="3"/>
  <c r="C245" i="3"/>
  <c r="D245" i="3"/>
  <c r="E245" i="3"/>
  <c r="F245" i="3"/>
  <c r="H245" i="3"/>
  <c r="I245" i="3"/>
  <c r="J245" i="3"/>
  <c r="K245" i="3"/>
  <c r="M245" i="3"/>
  <c r="N245" i="3"/>
  <c r="O245" i="3"/>
  <c r="P245" i="3"/>
  <c r="Q245" i="3"/>
  <c r="R245" i="3"/>
  <c r="S245" i="3"/>
  <c r="T245" i="3"/>
  <c r="U245" i="3"/>
  <c r="V245" i="3"/>
  <c r="W245" i="3"/>
  <c r="X245" i="3"/>
  <c r="Z245" i="3"/>
  <c r="AA245" i="3"/>
  <c r="AB245" i="3"/>
  <c r="AC245" i="3"/>
  <c r="AD245" i="3"/>
  <c r="C246" i="3"/>
  <c r="D246" i="3"/>
  <c r="E246" i="3"/>
  <c r="F246" i="3"/>
  <c r="H246" i="3"/>
  <c r="I246" i="3"/>
  <c r="J246" i="3"/>
  <c r="K246" i="3"/>
  <c r="M246" i="3"/>
  <c r="N246" i="3"/>
  <c r="O246" i="3"/>
  <c r="P246" i="3"/>
  <c r="Q246" i="3"/>
  <c r="R246" i="3"/>
  <c r="S246" i="3"/>
  <c r="T246" i="3"/>
  <c r="U246" i="3"/>
  <c r="V246" i="3"/>
  <c r="W246" i="3"/>
  <c r="X246" i="3"/>
  <c r="Z246" i="3"/>
  <c r="AA246" i="3"/>
  <c r="AB246" i="3"/>
  <c r="AC246" i="3"/>
  <c r="AD246" i="3"/>
  <c r="C247" i="3"/>
  <c r="D247" i="3"/>
  <c r="E247" i="3"/>
  <c r="F247" i="3"/>
  <c r="H247" i="3"/>
  <c r="I247" i="3"/>
  <c r="J247" i="3"/>
  <c r="K247" i="3"/>
  <c r="M247" i="3"/>
  <c r="N247" i="3"/>
  <c r="O247" i="3"/>
  <c r="P247" i="3"/>
  <c r="Q247" i="3"/>
  <c r="R247" i="3"/>
  <c r="S247" i="3"/>
  <c r="T247" i="3"/>
  <c r="U247" i="3"/>
  <c r="V247" i="3"/>
  <c r="W247" i="3"/>
  <c r="X247" i="3"/>
  <c r="Z247" i="3"/>
  <c r="AA247" i="3"/>
  <c r="AB247" i="3"/>
  <c r="AC247" i="3"/>
  <c r="AD247" i="3"/>
  <c r="C248" i="3"/>
  <c r="D248" i="3"/>
  <c r="E248" i="3"/>
  <c r="F248" i="3"/>
  <c r="H248" i="3"/>
  <c r="I248" i="3"/>
  <c r="J248" i="3"/>
  <c r="K248" i="3"/>
  <c r="M248" i="3"/>
  <c r="N248" i="3"/>
  <c r="O248" i="3"/>
  <c r="P248" i="3"/>
  <c r="Q248" i="3"/>
  <c r="R248" i="3"/>
  <c r="S248" i="3"/>
  <c r="T248" i="3"/>
  <c r="U248" i="3"/>
  <c r="V248" i="3"/>
  <c r="W248" i="3"/>
  <c r="X248" i="3"/>
  <c r="Z248" i="3"/>
  <c r="AA248" i="3"/>
  <c r="AB248" i="3"/>
  <c r="AC248" i="3"/>
  <c r="AD248" i="3"/>
  <c r="C249" i="3"/>
  <c r="D249" i="3"/>
  <c r="E249" i="3"/>
  <c r="F249" i="3"/>
  <c r="H249" i="3"/>
  <c r="I249" i="3"/>
  <c r="J249" i="3"/>
  <c r="K249" i="3"/>
  <c r="M249" i="3"/>
  <c r="N249" i="3"/>
  <c r="O249" i="3"/>
  <c r="P249" i="3"/>
  <c r="Q249" i="3"/>
  <c r="R249" i="3"/>
  <c r="S249" i="3"/>
  <c r="T249" i="3"/>
  <c r="U249" i="3"/>
  <c r="V249" i="3"/>
  <c r="W249" i="3"/>
  <c r="X249" i="3"/>
  <c r="Z249" i="3"/>
  <c r="AA249" i="3"/>
  <c r="AB249" i="3"/>
  <c r="AC249" i="3"/>
  <c r="AD249" i="3"/>
  <c r="C250" i="3"/>
  <c r="D250" i="3"/>
  <c r="E250" i="3"/>
  <c r="F250" i="3"/>
  <c r="H250" i="3"/>
  <c r="I250" i="3"/>
  <c r="J250" i="3"/>
  <c r="K250" i="3"/>
  <c r="M250" i="3"/>
  <c r="N250" i="3"/>
  <c r="O250" i="3"/>
  <c r="P250" i="3"/>
  <c r="Q250" i="3"/>
  <c r="R250" i="3"/>
  <c r="S250" i="3"/>
  <c r="T250" i="3"/>
  <c r="U250" i="3"/>
  <c r="V250" i="3"/>
  <c r="W250" i="3"/>
  <c r="X250" i="3"/>
  <c r="Z250" i="3"/>
  <c r="AA250" i="3"/>
  <c r="AB250" i="3"/>
  <c r="AC250" i="3"/>
  <c r="AD250" i="3"/>
  <c r="C251" i="3"/>
  <c r="D251" i="3"/>
  <c r="E251" i="3"/>
  <c r="F251" i="3"/>
  <c r="H251" i="3"/>
  <c r="I251" i="3"/>
  <c r="J251" i="3"/>
  <c r="K251" i="3"/>
  <c r="M251" i="3"/>
  <c r="N251" i="3"/>
  <c r="O251" i="3"/>
  <c r="P251" i="3"/>
  <c r="Q251" i="3"/>
  <c r="R251" i="3"/>
  <c r="S251" i="3"/>
  <c r="T251" i="3"/>
  <c r="U251" i="3"/>
  <c r="V251" i="3"/>
  <c r="W251" i="3"/>
  <c r="X251" i="3"/>
  <c r="Z251" i="3"/>
  <c r="AA251" i="3"/>
  <c r="AB251" i="3"/>
  <c r="AC251" i="3"/>
  <c r="AD251" i="3"/>
  <c r="C252" i="3"/>
  <c r="D252" i="3"/>
  <c r="E252" i="3"/>
  <c r="F252" i="3"/>
  <c r="H252" i="3"/>
  <c r="I252" i="3"/>
  <c r="J252" i="3"/>
  <c r="K252" i="3"/>
  <c r="M252" i="3"/>
  <c r="N252" i="3"/>
  <c r="O252" i="3"/>
  <c r="P252" i="3"/>
  <c r="Q252" i="3"/>
  <c r="R252" i="3"/>
  <c r="S252" i="3"/>
  <c r="T252" i="3"/>
  <c r="U252" i="3"/>
  <c r="V252" i="3"/>
  <c r="W252" i="3"/>
  <c r="X252" i="3"/>
  <c r="Z252" i="3"/>
  <c r="AA252" i="3"/>
  <c r="AB252" i="3"/>
  <c r="AC252" i="3"/>
  <c r="AD252" i="3"/>
  <c r="C253" i="3"/>
  <c r="D253" i="3"/>
  <c r="E253" i="3"/>
  <c r="F253" i="3"/>
  <c r="H253" i="3"/>
  <c r="I253" i="3"/>
  <c r="J253" i="3"/>
  <c r="K253" i="3"/>
  <c r="M253" i="3"/>
  <c r="N253" i="3"/>
  <c r="O253" i="3"/>
  <c r="P253" i="3"/>
  <c r="Q253" i="3"/>
  <c r="R253" i="3"/>
  <c r="S253" i="3"/>
  <c r="T253" i="3"/>
  <c r="U253" i="3"/>
  <c r="V253" i="3"/>
  <c r="W253" i="3"/>
  <c r="X253" i="3"/>
  <c r="Z253" i="3"/>
  <c r="AA253" i="3"/>
  <c r="AB253" i="3"/>
  <c r="AC253" i="3"/>
  <c r="AD253" i="3"/>
  <c r="C254" i="3"/>
  <c r="D254" i="3"/>
  <c r="E254" i="3"/>
  <c r="F254" i="3"/>
  <c r="H254" i="3"/>
  <c r="I254" i="3"/>
  <c r="J254" i="3"/>
  <c r="K254" i="3"/>
  <c r="M254" i="3"/>
  <c r="N254" i="3"/>
  <c r="O254" i="3"/>
  <c r="P254" i="3"/>
  <c r="Q254" i="3"/>
  <c r="R254" i="3"/>
  <c r="S254" i="3"/>
  <c r="T254" i="3"/>
  <c r="U254" i="3"/>
  <c r="V254" i="3"/>
  <c r="W254" i="3"/>
  <c r="X254" i="3"/>
  <c r="Z254" i="3"/>
  <c r="AA254" i="3"/>
  <c r="AB254" i="3"/>
  <c r="AC254" i="3"/>
  <c r="AD254" i="3"/>
  <c r="C255" i="3"/>
  <c r="D255" i="3"/>
  <c r="E255" i="3"/>
  <c r="F255" i="3"/>
  <c r="H255" i="3"/>
  <c r="I255" i="3"/>
  <c r="J255" i="3"/>
  <c r="K255" i="3"/>
  <c r="M255" i="3"/>
  <c r="N255" i="3"/>
  <c r="O255" i="3"/>
  <c r="P255" i="3"/>
  <c r="Q255" i="3"/>
  <c r="R255" i="3"/>
  <c r="S255" i="3"/>
  <c r="T255" i="3"/>
  <c r="U255" i="3"/>
  <c r="V255" i="3"/>
  <c r="W255" i="3"/>
  <c r="X255" i="3"/>
  <c r="Z255" i="3"/>
  <c r="AA255" i="3"/>
  <c r="AB255" i="3"/>
  <c r="AC255" i="3"/>
  <c r="AD255" i="3"/>
  <c r="C256" i="3"/>
  <c r="D256" i="3"/>
  <c r="E256" i="3"/>
  <c r="F256" i="3"/>
  <c r="H256" i="3"/>
  <c r="I256" i="3"/>
  <c r="J256" i="3"/>
  <c r="K256" i="3"/>
  <c r="M256" i="3"/>
  <c r="N256" i="3"/>
  <c r="O256" i="3"/>
  <c r="P256" i="3"/>
  <c r="Q256" i="3"/>
  <c r="R256" i="3"/>
  <c r="S256" i="3"/>
  <c r="T256" i="3"/>
  <c r="U256" i="3"/>
  <c r="V256" i="3"/>
  <c r="W256" i="3"/>
  <c r="X256" i="3"/>
  <c r="Z256" i="3"/>
  <c r="AA256" i="3"/>
  <c r="AB256" i="3"/>
  <c r="AC256" i="3"/>
  <c r="AD256" i="3"/>
  <c r="C257" i="3"/>
  <c r="D257" i="3"/>
  <c r="E257" i="3"/>
  <c r="F257" i="3"/>
  <c r="H257" i="3"/>
  <c r="I257" i="3"/>
  <c r="J257" i="3"/>
  <c r="K257" i="3"/>
  <c r="M257" i="3"/>
  <c r="N257" i="3"/>
  <c r="O257" i="3"/>
  <c r="P257" i="3"/>
  <c r="Q257" i="3"/>
  <c r="R257" i="3"/>
  <c r="S257" i="3"/>
  <c r="T257" i="3"/>
  <c r="U257" i="3"/>
  <c r="V257" i="3"/>
  <c r="W257" i="3"/>
  <c r="X257" i="3"/>
  <c r="Z257" i="3"/>
  <c r="AA257" i="3"/>
  <c r="AB257" i="3"/>
  <c r="AC257" i="3"/>
  <c r="AD257" i="3"/>
  <c r="C258" i="3"/>
  <c r="D258" i="3"/>
  <c r="E258" i="3"/>
  <c r="F258" i="3"/>
  <c r="H258" i="3"/>
  <c r="I258" i="3"/>
  <c r="J258" i="3"/>
  <c r="K258" i="3"/>
  <c r="M258" i="3"/>
  <c r="N258" i="3"/>
  <c r="O258" i="3"/>
  <c r="P258" i="3"/>
  <c r="Q258" i="3"/>
  <c r="R258" i="3"/>
  <c r="S258" i="3"/>
  <c r="T258" i="3"/>
  <c r="U258" i="3"/>
  <c r="V258" i="3"/>
  <c r="W258" i="3"/>
  <c r="X258" i="3"/>
  <c r="Z258" i="3"/>
  <c r="AA258" i="3"/>
  <c r="AB258" i="3"/>
  <c r="AC258" i="3"/>
  <c r="AD258" i="3"/>
  <c r="C259" i="3"/>
  <c r="D259" i="3"/>
  <c r="E259" i="3"/>
  <c r="F259" i="3"/>
  <c r="H259" i="3"/>
  <c r="I259" i="3"/>
  <c r="J259" i="3"/>
  <c r="K259" i="3"/>
  <c r="M259" i="3"/>
  <c r="N259" i="3"/>
  <c r="O259" i="3"/>
  <c r="P259" i="3"/>
  <c r="Q259" i="3"/>
  <c r="R259" i="3"/>
  <c r="S259" i="3"/>
  <c r="T259" i="3"/>
  <c r="U259" i="3"/>
  <c r="V259" i="3"/>
  <c r="W259" i="3"/>
  <c r="X259" i="3"/>
  <c r="Z259" i="3"/>
  <c r="AA259" i="3"/>
  <c r="AB259" i="3"/>
  <c r="AC259" i="3"/>
  <c r="AD259" i="3"/>
  <c r="C260" i="3"/>
  <c r="D260" i="3"/>
  <c r="E260" i="3"/>
  <c r="F260" i="3"/>
  <c r="H260" i="3"/>
  <c r="I260" i="3"/>
  <c r="J260" i="3"/>
  <c r="K260" i="3"/>
  <c r="M260" i="3"/>
  <c r="N260" i="3"/>
  <c r="O260" i="3"/>
  <c r="P260" i="3"/>
  <c r="Q260" i="3"/>
  <c r="R260" i="3"/>
  <c r="S260" i="3"/>
  <c r="T260" i="3"/>
  <c r="U260" i="3"/>
  <c r="V260" i="3"/>
  <c r="W260" i="3"/>
  <c r="X260" i="3"/>
  <c r="Z260" i="3"/>
  <c r="AA260" i="3"/>
  <c r="AB260" i="3"/>
  <c r="AC260" i="3"/>
  <c r="AD260" i="3"/>
  <c r="C261" i="3"/>
  <c r="D261" i="3"/>
  <c r="E261" i="3"/>
  <c r="F261" i="3"/>
  <c r="H261" i="3"/>
  <c r="I261" i="3"/>
  <c r="J261" i="3"/>
  <c r="K261" i="3"/>
  <c r="M261" i="3"/>
  <c r="N261" i="3"/>
  <c r="O261" i="3"/>
  <c r="P261" i="3"/>
  <c r="Q261" i="3"/>
  <c r="R261" i="3"/>
  <c r="S261" i="3"/>
  <c r="T261" i="3"/>
  <c r="U261" i="3"/>
  <c r="V261" i="3"/>
  <c r="W261" i="3"/>
  <c r="X261" i="3"/>
  <c r="Z261" i="3"/>
  <c r="AA261" i="3"/>
  <c r="AB261" i="3"/>
  <c r="AC261" i="3"/>
  <c r="AD261" i="3"/>
  <c r="C262" i="3"/>
  <c r="D262" i="3"/>
  <c r="E262" i="3"/>
  <c r="F262" i="3"/>
  <c r="H262" i="3"/>
  <c r="I262" i="3"/>
  <c r="J262" i="3"/>
  <c r="K262" i="3"/>
  <c r="M262" i="3"/>
  <c r="N262" i="3"/>
  <c r="O262" i="3"/>
  <c r="P262" i="3"/>
  <c r="Q262" i="3"/>
  <c r="R262" i="3"/>
  <c r="S262" i="3"/>
  <c r="T262" i="3"/>
  <c r="U262" i="3"/>
  <c r="V262" i="3"/>
  <c r="W262" i="3"/>
  <c r="X262" i="3"/>
  <c r="Z262" i="3"/>
  <c r="AA262" i="3"/>
  <c r="AB262" i="3"/>
  <c r="AC262" i="3"/>
  <c r="AD262" i="3"/>
  <c r="C263" i="3"/>
  <c r="D263" i="3"/>
  <c r="E263" i="3"/>
  <c r="F263" i="3"/>
  <c r="H263" i="3"/>
  <c r="I263" i="3"/>
  <c r="J263" i="3"/>
  <c r="K263" i="3"/>
  <c r="M263" i="3"/>
  <c r="N263" i="3"/>
  <c r="O263" i="3"/>
  <c r="P263" i="3"/>
  <c r="Q263" i="3"/>
  <c r="R263" i="3"/>
  <c r="S263" i="3"/>
  <c r="T263" i="3"/>
  <c r="U263" i="3"/>
  <c r="V263" i="3"/>
  <c r="W263" i="3"/>
  <c r="X263" i="3"/>
  <c r="Z263" i="3"/>
  <c r="AA263" i="3"/>
  <c r="AB263" i="3"/>
  <c r="AC263" i="3"/>
  <c r="AD263" i="3"/>
  <c r="C264" i="3"/>
  <c r="D264" i="3"/>
  <c r="E264" i="3"/>
  <c r="F264" i="3"/>
  <c r="H264" i="3"/>
  <c r="I264" i="3"/>
  <c r="J264" i="3"/>
  <c r="K264" i="3"/>
  <c r="M264" i="3"/>
  <c r="N264" i="3"/>
  <c r="O264" i="3"/>
  <c r="P264" i="3"/>
  <c r="Q264" i="3"/>
  <c r="R264" i="3"/>
  <c r="S264" i="3"/>
  <c r="T264" i="3"/>
  <c r="U264" i="3"/>
  <c r="V264" i="3"/>
  <c r="W264" i="3"/>
  <c r="X264" i="3"/>
  <c r="Z264" i="3"/>
  <c r="AA264" i="3"/>
  <c r="AB264" i="3"/>
  <c r="AC264" i="3"/>
  <c r="AD264" i="3"/>
  <c r="C265" i="3"/>
  <c r="D265" i="3"/>
  <c r="E265" i="3"/>
  <c r="F265" i="3"/>
  <c r="H265" i="3"/>
  <c r="I265" i="3"/>
  <c r="J265" i="3"/>
  <c r="K265" i="3"/>
  <c r="M265" i="3"/>
  <c r="N265" i="3"/>
  <c r="O265" i="3"/>
  <c r="P265" i="3"/>
  <c r="Q265" i="3"/>
  <c r="R265" i="3"/>
  <c r="S265" i="3"/>
  <c r="T265" i="3"/>
  <c r="U265" i="3"/>
  <c r="V265" i="3"/>
  <c r="W265" i="3"/>
  <c r="X265" i="3"/>
  <c r="Z265" i="3"/>
  <c r="AA265" i="3"/>
  <c r="AB265" i="3"/>
  <c r="AC265" i="3"/>
  <c r="AD265" i="3"/>
  <c r="C266" i="3"/>
  <c r="D266" i="3"/>
  <c r="E266" i="3"/>
  <c r="F266" i="3"/>
  <c r="H266" i="3"/>
  <c r="I266" i="3"/>
  <c r="J266" i="3"/>
  <c r="K266" i="3"/>
  <c r="M266" i="3"/>
  <c r="N266" i="3"/>
  <c r="O266" i="3"/>
  <c r="P266" i="3"/>
  <c r="Q266" i="3"/>
  <c r="R266" i="3"/>
  <c r="S266" i="3"/>
  <c r="T266" i="3"/>
  <c r="U266" i="3"/>
  <c r="V266" i="3"/>
  <c r="W266" i="3"/>
  <c r="X266" i="3"/>
  <c r="Z266" i="3"/>
  <c r="AA266" i="3"/>
  <c r="AB266" i="3"/>
  <c r="AC266" i="3"/>
  <c r="AD266" i="3"/>
  <c r="C267" i="3"/>
  <c r="D267" i="3"/>
  <c r="E267" i="3"/>
  <c r="F267" i="3"/>
  <c r="H267" i="3"/>
  <c r="I267" i="3"/>
  <c r="J267" i="3"/>
  <c r="K267" i="3"/>
  <c r="M267" i="3"/>
  <c r="N267" i="3"/>
  <c r="O267" i="3"/>
  <c r="P267" i="3"/>
  <c r="Q267" i="3"/>
  <c r="R267" i="3"/>
  <c r="S267" i="3"/>
  <c r="T267" i="3"/>
  <c r="U267" i="3"/>
  <c r="V267" i="3"/>
  <c r="W267" i="3"/>
  <c r="X267" i="3"/>
  <c r="Z267" i="3"/>
  <c r="AA267" i="3"/>
  <c r="AB267" i="3"/>
  <c r="AC267" i="3"/>
  <c r="AD267" i="3"/>
  <c r="C268" i="3"/>
  <c r="D268" i="3"/>
  <c r="E268" i="3"/>
  <c r="F268" i="3"/>
  <c r="H268" i="3"/>
  <c r="I268" i="3"/>
  <c r="J268" i="3"/>
  <c r="K268" i="3"/>
  <c r="M268" i="3"/>
  <c r="N268" i="3"/>
  <c r="O268" i="3"/>
  <c r="P268" i="3"/>
  <c r="Q268" i="3"/>
  <c r="R268" i="3"/>
  <c r="S268" i="3"/>
  <c r="T268" i="3"/>
  <c r="U268" i="3"/>
  <c r="V268" i="3"/>
  <c r="W268" i="3"/>
  <c r="X268" i="3"/>
  <c r="Z268" i="3"/>
  <c r="AA268" i="3"/>
  <c r="AB268" i="3"/>
  <c r="AC268" i="3"/>
  <c r="AD268" i="3"/>
  <c r="C269" i="3"/>
  <c r="D269" i="3"/>
  <c r="E269" i="3"/>
  <c r="F269" i="3"/>
  <c r="H269" i="3"/>
  <c r="I269" i="3"/>
  <c r="J269" i="3"/>
  <c r="K269" i="3"/>
  <c r="M269" i="3"/>
  <c r="N269" i="3"/>
  <c r="O269" i="3"/>
  <c r="P269" i="3"/>
  <c r="Q269" i="3"/>
  <c r="R269" i="3"/>
  <c r="S269" i="3"/>
  <c r="T269" i="3"/>
  <c r="U269" i="3"/>
  <c r="V269" i="3"/>
  <c r="W269" i="3"/>
  <c r="X269" i="3"/>
  <c r="Z269" i="3"/>
  <c r="AA269" i="3"/>
  <c r="AB269" i="3"/>
  <c r="AC269" i="3"/>
  <c r="AD269" i="3"/>
  <c r="C270" i="3"/>
  <c r="D270" i="3"/>
  <c r="E270" i="3"/>
  <c r="F270" i="3"/>
  <c r="H270" i="3"/>
  <c r="I270" i="3"/>
  <c r="J270" i="3"/>
  <c r="K270" i="3"/>
  <c r="M270" i="3"/>
  <c r="N270" i="3"/>
  <c r="O270" i="3"/>
  <c r="P270" i="3"/>
  <c r="Q270" i="3"/>
  <c r="R270" i="3"/>
  <c r="S270" i="3"/>
  <c r="T270" i="3"/>
  <c r="U270" i="3"/>
  <c r="V270" i="3"/>
  <c r="W270" i="3"/>
  <c r="X270" i="3"/>
  <c r="Z270" i="3"/>
  <c r="AA270" i="3"/>
  <c r="AB270" i="3"/>
  <c r="AC270" i="3"/>
  <c r="AD270" i="3"/>
  <c r="C271" i="3"/>
  <c r="D271" i="3"/>
  <c r="E271" i="3"/>
  <c r="F271" i="3"/>
  <c r="H271" i="3"/>
  <c r="I271" i="3"/>
  <c r="J271" i="3"/>
  <c r="K271" i="3"/>
  <c r="M271" i="3"/>
  <c r="N271" i="3"/>
  <c r="O271" i="3"/>
  <c r="P271" i="3"/>
  <c r="Q271" i="3"/>
  <c r="R271" i="3"/>
  <c r="S271" i="3"/>
  <c r="T271" i="3"/>
  <c r="U271" i="3"/>
  <c r="V271" i="3"/>
  <c r="W271" i="3"/>
  <c r="X271" i="3"/>
  <c r="Z271" i="3"/>
  <c r="AA271" i="3"/>
  <c r="AB271" i="3"/>
  <c r="AC271" i="3"/>
  <c r="AD271" i="3"/>
  <c r="C272" i="3"/>
  <c r="D272" i="3"/>
  <c r="E272" i="3"/>
  <c r="F272" i="3"/>
  <c r="H272" i="3"/>
  <c r="I272" i="3"/>
  <c r="J272" i="3"/>
  <c r="K272" i="3"/>
  <c r="M272" i="3"/>
  <c r="N272" i="3"/>
  <c r="O272" i="3"/>
  <c r="P272" i="3"/>
  <c r="Q272" i="3"/>
  <c r="R272" i="3"/>
  <c r="S272" i="3"/>
  <c r="T272" i="3"/>
  <c r="U272" i="3"/>
  <c r="V272" i="3"/>
  <c r="W272" i="3"/>
  <c r="X272" i="3"/>
  <c r="Z272" i="3"/>
  <c r="AA272" i="3"/>
  <c r="AB272" i="3"/>
  <c r="AC272" i="3"/>
  <c r="AD272" i="3"/>
  <c r="C273" i="3"/>
  <c r="D273" i="3"/>
  <c r="E273" i="3"/>
  <c r="F273" i="3"/>
  <c r="H273" i="3"/>
  <c r="I273" i="3"/>
  <c r="J273" i="3"/>
  <c r="K273" i="3"/>
  <c r="M273" i="3"/>
  <c r="N273" i="3"/>
  <c r="O273" i="3"/>
  <c r="P273" i="3"/>
  <c r="Q273" i="3"/>
  <c r="R273" i="3"/>
  <c r="S273" i="3"/>
  <c r="T273" i="3"/>
  <c r="U273" i="3"/>
  <c r="V273" i="3"/>
  <c r="W273" i="3"/>
  <c r="X273" i="3"/>
  <c r="Z273" i="3"/>
  <c r="AA273" i="3"/>
  <c r="AB273" i="3"/>
  <c r="AC273" i="3"/>
  <c r="AD273" i="3"/>
  <c r="C274" i="3"/>
  <c r="D274" i="3"/>
  <c r="E274" i="3"/>
  <c r="F274" i="3"/>
  <c r="H274" i="3"/>
  <c r="I274" i="3"/>
  <c r="J274" i="3"/>
  <c r="K274" i="3"/>
  <c r="M274" i="3"/>
  <c r="N274" i="3"/>
  <c r="O274" i="3"/>
  <c r="P274" i="3"/>
  <c r="Q274" i="3"/>
  <c r="R274" i="3"/>
  <c r="S274" i="3"/>
  <c r="T274" i="3"/>
  <c r="U274" i="3"/>
  <c r="V274" i="3"/>
  <c r="W274" i="3"/>
  <c r="X274" i="3"/>
  <c r="Z274" i="3"/>
  <c r="AA274" i="3"/>
  <c r="AB274" i="3"/>
  <c r="AC274" i="3"/>
  <c r="AD274" i="3"/>
  <c r="C275" i="3"/>
  <c r="D275" i="3"/>
  <c r="E275" i="3"/>
  <c r="F275" i="3"/>
  <c r="H275" i="3"/>
  <c r="I275" i="3"/>
  <c r="J275" i="3"/>
  <c r="K275" i="3"/>
  <c r="M275" i="3"/>
  <c r="N275" i="3"/>
  <c r="O275" i="3"/>
  <c r="P275" i="3"/>
  <c r="Q275" i="3"/>
  <c r="R275" i="3"/>
  <c r="S275" i="3"/>
  <c r="T275" i="3"/>
  <c r="U275" i="3"/>
  <c r="V275" i="3"/>
  <c r="W275" i="3"/>
  <c r="X275" i="3"/>
  <c r="Z275" i="3"/>
  <c r="AA275" i="3"/>
  <c r="AB275" i="3"/>
  <c r="AC275" i="3"/>
  <c r="AD275" i="3"/>
  <c r="C276" i="3"/>
  <c r="D276" i="3"/>
  <c r="E276" i="3"/>
  <c r="F276" i="3"/>
  <c r="H276" i="3"/>
  <c r="I276" i="3"/>
  <c r="J276" i="3"/>
  <c r="K276" i="3"/>
  <c r="M276" i="3"/>
  <c r="N276" i="3"/>
  <c r="O276" i="3"/>
  <c r="P276" i="3"/>
  <c r="Q276" i="3"/>
  <c r="R276" i="3"/>
  <c r="S276" i="3"/>
  <c r="T276" i="3"/>
  <c r="U276" i="3"/>
  <c r="V276" i="3"/>
  <c r="W276" i="3"/>
  <c r="X276" i="3"/>
  <c r="Z276" i="3"/>
  <c r="AA276" i="3"/>
  <c r="AB276" i="3"/>
  <c r="AC276" i="3"/>
  <c r="AD276" i="3"/>
  <c r="C277" i="3"/>
  <c r="D277" i="3"/>
  <c r="E277" i="3"/>
  <c r="F277" i="3"/>
  <c r="H277" i="3"/>
  <c r="I277" i="3"/>
  <c r="J277" i="3"/>
  <c r="K277" i="3"/>
  <c r="M277" i="3"/>
  <c r="N277" i="3"/>
  <c r="O277" i="3"/>
  <c r="P277" i="3"/>
  <c r="Q277" i="3"/>
  <c r="R277" i="3"/>
  <c r="S277" i="3"/>
  <c r="T277" i="3"/>
  <c r="U277" i="3"/>
  <c r="V277" i="3"/>
  <c r="W277" i="3"/>
  <c r="X277" i="3"/>
  <c r="Z277" i="3"/>
  <c r="AA277" i="3"/>
  <c r="AB277" i="3"/>
  <c r="AC277" i="3"/>
  <c r="AD277" i="3"/>
  <c r="C278" i="3"/>
  <c r="D278" i="3"/>
  <c r="E278" i="3"/>
  <c r="F278" i="3"/>
  <c r="H278" i="3"/>
  <c r="I278" i="3"/>
  <c r="J278" i="3"/>
  <c r="K278" i="3"/>
  <c r="M278" i="3"/>
  <c r="N278" i="3"/>
  <c r="O278" i="3"/>
  <c r="P278" i="3"/>
  <c r="Q278" i="3"/>
  <c r="R278" i="3"/>
  <c r="S278" i="3"/>
  <c r="T278" i="3"/>
  <c r="U278" i="3"/>
  <c r="V278" i="3"/>
  <c r="W278" i="3"/>
  <c r="X278" i="3"/>
  <c r="Z278" i="3"/>
  <c r="AA278" i="3"/>
  <c r="AB278" i="3"/>
  <c r="AC278" i="3"/>
  <c r="AD278" i="3"/>
  <c r="C279" i="3"/>
  <c r="D279" i="3"/>
  <c r="E279" i="3"/>
  <c r="F279" i="3"/>
  <c r="H279" i="3"/>
  <c r="I279" i="3"/>
  <c r="J279" i="3"/>
  <c r="K279" i="3"/>
  <c r="M279" i="3"/>
  <c r="N279" i="3"/>
  <c r="O279" i="3"/>
  <c r="P279" i="3"/>
  <c r="Q279" i="3"/>
  <c r="R279" i="3"/>
  <c r="S279" i="3"/>
  <c r="T279" i="3"/>
  <c r="U279" i="3"/>
  <c r="V279" i="3"/>
  <c r="W279" i="3"/>
  <c r="X279" i="3"/>
  <c r="Z279" i="3"/>
  <c r="AA279" i="3"/>
  <c r="AB279" i="3"/>
  <c r="AC279" i="3"/>
  <c r="AD279" i="3"/>
  <c r="C280" i="3"/>
  <c r="D280" i="3"/>
  <c r="E280" i="3"/>
  <c r="F280" i="3"/>
  <c r="H280" i="3"/>
  <c r="I280" i="3"/>
  <c r="J280" i="3"/>
  <c r="K280" i="3"/>
  <c r="M280" i="3"/>
  <c r="N280" i="3"/>
  <c r="O280" i="3"/>
  <c r="P280" i="3"/>
  <c r="Q280" i="3"/>
  <c r="R280" i="3"/>
  <c r="S280" i="3"/>
  <c r="T280" i="3"/>
  <c r="U280" i="3"/>
  <c r="V280" i="3"/>
  <c r="W280" i="3"/>
  <c r="X280" i="3"/>
  <c r="Z280" i="3"/>
  <c r="AA280" i="3"/>
  <c r="AB280" i="3"/>
  <c r="AC280" i="3"/>
  <c r="AD280" i="3"/>
  <c r="C281" i="3"/>
  <c r="D281" i="3"/>
  <c r="E281" i="3"/>
  <c r="F281" i="3"/>
  <c r="H281" i="3"/>
  <c r="I281" i="3"/>
  <c r="J281" i="3"/>
  <c r="K281" i="3"/>
  <c r="M281" i="3"/>
  <c r="N281" i="3"/>
  <c r="O281" i="3"/>
  <c r="P281" i="3"/>
  <c r="Q281" i="3"/>
  <c r="R281" i="3"/>
  <c r="S281" i="3"/>
  <c r="T281" i="3"/>
  <c r="U281" i="3"/>
  <c r="V281" i="3"/>
  <c r="W281" i="3"/>
  <c r="X281" i="3"/>
  <c r="Z281" i="3"/>
  <c r="AA281" i="3"/>
  <c r="AB281" i="3"/>
  <c r="AC281" i="3"/>
  <c r="AD281" i="3"/>
  <c r="C282" i="3"/>
  <c r="D282" i="3"/>
  <c r="E282" i="3"/>
  <c r="F282" i="3"/>
  <c r="H282" i="3"/>
  <c r="I282" i="3"/>
  <c r="J282" i="3"/>
  <c r="K282" i="3"/>
  <c r="M282" i="3"/>
  <c r="N282" i="3"/>
  <c r="O282" i="3"/>
  <c r="P282" i="3"/>
  <c r="Q282" i="3"/>
  <c r="R282" i="3"/>
  <c r="S282" i="3"/>
  <c r="T282" i="3"/>
  <c r="U282" i="3"/>
  <c r="V282" i="3"/>
  <c r="W282" i="3"/>
  <c r="X282" i="3"/>
  <c r="Z282" i="3"/>
  <c r="AA282" i="3"/>
  <c r="AB282" i="3"/>
  <c r="AC282" i="3"/>
  <c r="AD282" i="3"/>
  <c r="C283" i="3"/>
  <c r="D283" i="3"/>
  <c r="E283" i="3"/>
  <c r="F283" i="3"/>
  <c r="H283" i="3"/>
  <c r="I283" i="3"/>
  <c r="J283" i="3"/>
  <c r="K283" i="3"/>
  <c r="M283" i="3"/>
  <c r="N283" i="3"/>
  <c r="O283" i="3"/>
  <c r="P283" i="3"/>
  <c r="Q283" i="3"/>
  <c r="R283" i="3"/>
  <c r="S283" i="3"/>
  <c r="T283" i="3"/>
  <c r="U283" i="3"/>
  <c r="V283" i="3"/>
  <c r="W283" i="3"/>
  <c r="X283" i="3"/>
  <c r="Z283" i="3"/>
  <c r="AA283" i="3"/>
  <c r="AB283" i="3"/>
  <c r="AC283" i="3"/>
  <c r="AD283" i="3"/>
  <c r="C284" i="3"/>
  <c r="D284" i="3"/>
  <c r="E284" i="3"/>
  <c r="F284" i="3"/>
  <c r="H284" i="3"/>
  <c r="I284" i="3"/>
  <c r="J284" i="3"/>
  <c r="K284" i="3"/>
  <c r="M284" i="3"/>
  <c r="N284" i="3"/>
  <c r="O284" i="3"/>
  <c r="P284" i="3"/>
  <c r="Q284" i="3"/>
  <c r="R284" i="3"/>
  <c r="S284" i="3"/>
  <c r="T284" i="3"/>
  <c r="U284" i="3"/>
  <c r="V284" i="3"/>
  <c r="W284" i="3"/>
  <c r="X284" i="3"/>
  <c r="Z284" i="3"/>
  <c r="AA284" i="3"/>
  <c r="AB284" i="3"/>
  <c r="AC284" i="3"/>
  <c r="AD284" i="3"/>
  <c r="C285" i="3"/>
  <c r="D285" i="3"/>
  <c r="E285" i="3"/>
  <c r="F285" i="3"/>
  <c r="H285" i="3"/>
  <c r="I285" i="3"/>
  <c r="J285" i="3"/>
  <c r="K285" i="3"/>
  <c r="M285" i="3"/>
  <c r="N285" i="3"/>
  <c r="O285" i="3"/>
  <c r="P285" i="3"/>
  <c r="Q285" i="3"/>
  <c r="R285" i="3"/>
  <c r="S285" i="3"/>
  <c r="T285" i="3"/>
  <c r="U285" i="3"/>
  <c r="V285" i="3"/>
  <c r="W285" i="3"/>
  <c r="X285" i="3"/>
  <c r="Z285" i="3"/>
  <c r="AA285" i="3"/>
  <c r="AB285" i="3"/>
  <c r="AC285" i="3"/>
  <c r="AD285" i="3"/>
  <c r="C286" i="3"/>
  <c r="D286" i="3"/>
  <c r="E286" i="3"/>
  <c r="F286" i="3"/>
  <c r="H286" i="3"/>
  <c r="I286" i="3"/>
  <c r="J286" i="3"/>
  <c r="K286" i="3"/>
  <c r="M286" i="3"/>
  <c r="N286" i="3"/>
  <c r="O286" i="3"/>
  <c r="P286" i="3"/>
  <c r="Q286" i="3"/>
  <c r="R286" i="3"/>
  <c r="S286" i="3"/>
  <c r="T286" i="3"/>
  <c r="U286" i="3"/>
  <c r="V286" i="3"/>
  <c r="W286" i="3"/>
  <c r="X286" i="3"/>
  <c r="Z286" i="3"/>
  <c r="AA286" i="3"/>
  <c r="AB286" i="3"/>
  <c r="AC286" i="3"/>
  <c r="AD286" i="3"/>
  <c r="C287" i="3"/>
  <c r="D287" i="3"/>
  <c r="E287" i="3"/>
  <c r="F287" i="3"/>
  <c r="H287" i="3"/>
  <c r="I287" i="3"/>
  <c r="J287" i="3"/>
  <c r="K287" i="3"/>
  <c r="M287" i="3"/>
  <c r="N287" i="3"/>
  <c r="O287" i="3"/>
  <c r="P287" i="3"/>
  <c r="Q287" i="3"/>
  <c r="R287" i="3"/>
  <c r="S287" i="3"/>
  <c r="T287" i="3"/>
  <c r="U287" i="3"/>
  <c r="V287" i="3"/>
  <c r="W287" i="3"/>
  <c r="X287" i="3"/>
  <c r="Z287" i="3"/>
  <c r="AA287" i="3"/>
  <c r="AB287" i="3"/>
  <c r="AC287" i="3"/>
  <c r="AD287" i="3"/>
  <c r="C288" i="3"/>
  <c r="D288" i="3"/>
  <c r="E288" i="3"/>
  <c r="F288" i="3"/>
  <c r="H288" i="3"/>
  <c r="I288" i="3"/>
  <c r="J288" i="3"/>
  <c r="K288" i="3"/>
  <c r="M288" i="3"/>
  <c r="N288" i="3"/>
  <c r="O288" i="3"/>
  <c r="P288" i="3"/>
  <c r="Q288" i="3"/>
  <c r="R288" i="3"/>
  <c r="S288" i="3"/>
  <c r="T288" i="3"/>
  <c r="U288" i="3"/>
  <c r="V288" i="3"/>
  <c r="W288" i="3"/>
  <c r="X288" i="3"/>
  <c r="Z288" i="3"/>
  <c r="AA288" i="3"/>
  <c r="AB288" i="3"/>
  <c r="AC288" i="3"/>
  <c r="AD288" i="3"/>
  <c r="C289" i="3"/>
  <c r="D289" i="3"/>
  <c r="E289" i="3"/>
  <c r="F289" i="3"/>
  <c r="H289" i="3"/>
  <c r="I289" i="3"/>
  <c r="J289" i="3"/>
  <c r="K289" i="3"/>
  <c r="M289" i="3"/>
  <c r="N289" i="3"/>
  <c r="O289" i="3"/>
  <c r="P289" i="3"/>
  <c r="Q289" i="3"/>
  <c r="R289" i="3"/>
  <c r="S289" i="3"/>
  <c r="T289" i="3"/>
  <c r="U289" i="3"/>
  <c r="V289" i="3"/>
  <c r="W289" i="3"/>
  <c r="X289" i="3"/>
  <c r="Z289" i="3"/>
  <c r="AA289" i="3"/>
  <c r="AB289" i="3"/>
  <c r="AC289" i="3"/>
  <c r="AD289" i="3"/>
  <c r="C290" i="3"/>
  <c r="D290" i="3"/>
  <c r="E290" i="3"/>
  <c r="F290" i="3"/>
  <c r="H290" i="3"/>
  <c r="I290" i="3"/>
  <c r="J290" i="3"/>
  <c r="K290" i="3"/>
  <c r="M290" i="3"/>
  <c r="N290" i="3"/>
  <c r="O290" i="3"/>
  <c r="P290" i="3"/>
  <c r="Q290" i="3"/>
  <c r="R290" i="3"/>
  <c r="S290" i="3"/>
  <c r="T290" i="3"/>
  <c r="U290" i="3"/>
  <c r="V290" i="3"/>
  <c r="W290" i="3"/>
  <c r="X290" i="3"/>
  <c r="Z290" i="3"/>
  <c r="AA290" i="3"/>
  <c r="AB290" i="3"/>
  <c r="AC290" i="3"/>
  <c r="AD290" i="3"/>
  <c r="C291" i="3"/>
  <c r="D291" i="3"/>
  <c r="E291" i="3"/>
  <c r="F291" i="3"/>
  <c r="H291" i="3"/>
  <c r="I291" i="3"/>
  <c r="J291" i="3"/>
  <c r="K291" i="3"/>
  <c r="M291" i="3"/>
  <c r="N291" i="3"/>
  <c r="O291" i="3"/>
  <c r="P291" i="3"/>
  <c r="Q291" i="3"/>
  <c r="R291" i="3"/>
  <c r="S291" i="3"/>
  <c r="T291" i="3"/>
  <c r="U291" i="3"/>
  <c r="V291" i="3"/>
  <c r="W291" i="3"/>
  <c r="X291" i="3"/>
  <c r="Z291" i="3"/>
  <c r="AA291" i="3"/>
  <c r="AB291" i="3"/>
  <c r="AC291" i="3"/>
  <c r="AD291" i="3"/>
  <c r="C292" i="3"/>
  <c r="D292" i="3"/>
  <c r="E292" i="3"/>
  <c r="F292" i="3"/>
  <c r="H292" i="3"/>
  <c r="I292" i="3"/>
  <c r="J292" i="3"/>
  <c r="K292" i="3"/>
  <c r="M292" i="3"/>
  <c r="N292" i="3"/>
  <c r="O292" i="3"/>
  <c r="P292" i="3"/>
  <c r="Q292" i="3"/>
  <c r="R292" i="3"/>
  <c r="S292" i="3"/>
  <c r="T292" i="3"/>
  <c r="U292" i="3"/>
  <c r="V292" i="3"/>
  <c r="W292" i="3"/>
  <c r="X292" i="3"/>
  <c r="Z292" i="3"/>
  <c r="AA292" i="3"/>
  <c r="AB292" i="3"/>
  <c r="AC292" i="3"/>
  <c r="AD292" i="3"/>
  <c r="C293" i="3"/>
  <c r="D293" i="3"/>
  <c r="E293" i="3"/>
  <c r="F293" i="3"/>
  <c r="H293" i="3"/>
  <c r="I293" i="3"/>
  <c r="J293" i="3"/>
  <c r="K293" i="3"/>
  <c r="M293" i="3"/>
  <c r="N293" i="3"/>
  <c r="O293" i="3"/>
  <c r="P293" i="3"/>
  <c r="Q293" i="3"/>
  <c r="R293" i="3"/>
  <c r="S293" i="3"/>
  <c r="T293" i="3"/>
  <c r="U293" i="3"/>
  <c r="V293" i="3"/>
  <c r="W293" i="3"/>
  <c r="X293" i="3"/>
  <c r="Z293" i="3"/>
  <c r="AA293" i="3"/>
  <c r="AB293" i="3"/>
  <c r="AC293" i="3"/>
  <c r="AD293" i="3"/>
  <c r="C294" i="3"/>
  <c r="D294" i="3"/>
  <c r="E294" i="3"/>
  <c r="F294" i="3"/>
  <c r="H294" i="3"/>
  <c r="I294" i="3"/>
  <c r="J294" i="3"/>
  <c r="K294" i="3"/>
  <c r="M294" i="3"/>
  <c r="N294" i="3"/>
  <c r="O294" i="3"/>
  <c r="P294" i="3"/>
  <c r="Q294" i="3"/>
  <c r="R294" i="3"/>
  <c r="S294" i="3"/>
  <c r="T294" i="3"/>
  <c r="U294" i="3"/>
  <c r="V294" i="3"/>
  <c r="W294" i="3"/>
  <c r="X294" i="3"/>
  <c r="Z294" i="3"/>
  <c r="AA294" i="3"/>
  <c r="AB294" i="3"/>
  <c r="AC294" i="3"/>
  <c r="AD294" i="3"/>
  <c r="C295" i="3"/>
  <c r="D295" i="3"/>
  <c r="E295" i="3"/>
  <c r="F295" i="3"/>
  <c r="H295" i="3"/>
  <c r="I295" i="3"/>
  <c r="J295" i="3"/>
  <c r="K295" i="3"/>
  <c r="M295" i="3"/>
  <c r="N295" i="3"/>
  <c r="O295" i="3"/>
  <c r="P295" i="3"/>
  <c r="Q295" i="3"/>
  <c r="R295" i="3"/>
  <c r="S295" i="3"/>
  <c r="T295" i="3"/>
  <c r="U295" i="3"/>
  <c r="V295" i="3"/>
  <c r="W295" i="3"/>
  <c r="X295" i="3"/>
  <c r="Z295" i="3"/>
  <c r="AA295" i="3"/>
  <c r="AB295" i="3"/>
  <c r="AC295" i="3"/>
  <c r="AD295" i="3"/>
  <c r="C296" i="3"/>
  <c r="D296" i="3"/>
  <c r="E296" i="3"/>
  <c r="F296" i="3"/>
  <c r="H296" i="3"/>
  <c r="I296" i="3"/>
  <c r="J296" i="3"/>
  <c r="K296" i="3"/>
  <c r="M296" i="3"/>
  <c r="N296" i="3"/>
  <c r="O296" i="3"/>
  <c r="P296" i="3"/>
  <c r="Q296" i="3"/>
  <c r="R296" i="3"/>
  <c r="S296" i="3"/>
  <c r="T296" i="3"/>
  <c r="U296" i="3"/>
  <c r="V296" i="3"/>
  <c r="W296" i="3"/>
  <c r="X296" i="3"/>
  <c r="Z296" i="3"/>
  <c r="AA296" i="3"/>
  <c r="AB296" i="3"/>
  <c r="AC296" i="3"/>
  <c r="AD296" i="3"/>
  <c r="C297" i="3"/>
  <c r="D297" i="3"/>
  <c r="E297" i="3"/>
  <c r="F297" i="3"/>
  <c r="H297" i="3"/>
  <c r="I297" i="3"/>
  <c r="J297" i="3"/>
  <c r="K297" i="3"/>
  <c r="M297" i="3"/>
  <c r="N297" i="3"/>
  <c r="O297" i="3"/>
  <c r="P297" i="3"/>
  <c r="Q297" i="3"/>
  <c r="R297" i="3"/>
  <c r="S297" i="3"/>
  <c r="T297" i="3"/>
  <c r="U297" i="3"/>
  <c r="V297" i="3"/>
  <c r="W297" i="3"/>
  <c r="X297" i="3"/>
  <c r="Z297" i="3"/>
  <c r="AA297" i="3"/>
  <c r="AB297" i="3"/>
  <c r="AC297" i="3"/>
  <c r="AD297" i="3"/>
  <c r="C298" i="3"/>
  <c r="D298" i="3"/>
  <c r="E298" i="3"/>
  <c r="F298" i="3"/>
  <c r="H298" i="3"/>
  <c r="I298" i="3"/>
  <c r="J298" i="3"/>
  <c r="K298" i="3"/>
  <c r="M298" i="3"/>
  <c r="N298" i="3"/>
  <c r="O298" i="3"/>
  <c r="P298" i="3"/>
  <c r="Q298" i="3"/>
  <c r="R298" i="3"/>
  <c r="S298" i="3"/>
  <c r="T298" i="3"/>
  <c r="U298" i="3"/>
  <c r="V298" i="3"/>
  <c r="W298" i="3"/>
  <c r="X298" i="3"/>
  <c r="Z298" i="3"/>
  <c r="AA298" i="3"/>
  <c r="AB298" i="3"/>
  <c r="AC298" i="3"/>
  <c r="AD298" i="3"/>
  <c r="C299" i="3"/>
  <c r="D299" i="3"/>
  <c r="E299" i="3"/>
  <c r="F299" i="3"/>
  <c r="H299" i="3"/>
  <c r="I299" i="3"/>
  <c r="J299" i="3"/>
  <c r="K299" i="3"/>
  <c r="M299" i="3"/>
  <c r="N299" i="3"/>
  <c r="O299" i="3"/>
  <c r="P299" i="3"/>
  <c r="Q299" i="3"/>
  <c r="R299" i="3"/>
  <c r="S299" i="3"/>
  <c r="T299" i="3"/>
  <c r="U299" i="3"/>
  <c r="V299" i="3"/>
  <c r="W299" i="3"/>
  <c r="X299" i="3"/>
  <c r="Z299" i="3"/>
  <c r="AA299" i="3"/>
  <c r="AB299" i="3"/>
  <c r="AC299" i="3"/>
  <c r="AD299" i="3"/>
  <c r="C300" i="3"/>
  <c r="D300" i="3"/>
  <c r="E300" i="3"/>
  <c r="F300" i="3"/>
  <c r="H300" i="3"/>
  <c r="I300" i="3"/>
  <c r="J300" i="3"/>
  <c r="K300" i="3"/>
  <c r="M300" i="3"/>
  <c r="N300" i="3"/>
  <c r="O300" i="3"/>
  <c r="P300" i="3"/>
  <c r="Q300" i="3"/>
  <c r="R300" i="3"/>
  <c r="S300" i="3"/>
  <c r="T300" i="3"/>
  <c r="U300" i="3"/>
  <c r="V300" i="3"/>
  <c r="W300" i="3"/>
  <c r="X300" i="3"/>
  <c r="Z300" i="3"/>
  <c r="AA300" i="3"/>
  <c r="AB300" i="3"/>
  <c r="AC300" i="3"/>
  <c r="AD300" i="3"/>
  <c r="C301" i="3"/>
  <c r="D301" i="3"/>
  <c r="E301" i="3"/>
  <c r="F301" i="3"/>
  <c r="H301" i="3"/>
  <c r="I301" i="3"/>
  <c r="J301" i="3"/>
  <c r="K301" i="3"/>
  <c r="M301" i="3"/>
  <c r="N301" i="3"/>
  <c r="O301" i="3"/>
  <c r="P301" i="3"/>
  <c r="Q301" i="3"/>
  <c r="R301" i="3"/>
  <c r="S301" i="3"/>
  <c r="T301" i="3"/>
  <c r="U301" i="3"/>
  <c r="V301" i="3"/>
  <c r="W301" i="3"/>
  <c r="X301" i="3"/>
  <c r="Z301" i="3"/>
  <c r="AA301" i="3"/>
  <c r="AB301" i="3"/>
  <c r="AC301" i="3"/>
  <c r="AD301" i="3"/>
  <c r="C302" i="3"/>
  <c r="D302" i="3"/>
  <c r="E302" i="3"/>
  <c r="F302" i="3"/>
  <c r="H302" i="3"/>
  <c r="I302" i="3"/>
  <c r="J302" i="3"/>
  <c r="K302" i="3"/>
  <c r="M302" i="3"/>
  <c r="N302" i="3"/>
  <c r="O302" i="3"/>
  <c r="P302" i="3"/>
  <c r="Q302" i="3"/>
  <c r="R302" i="3"/>
  <c r="S302" i="3"/>
  <c r="T302" i="3"/>
  <c r="U302" i="3"/>
  <c r="V302" i="3"/>
  <c r="W302" i="3"/>
  <c r="X302" i="3"/>
  <c r="Z302" i="3"/>
  <c r="AA302" i="3"/>
  <c r="AB302" i="3"/>
  <c r="AC302" i="3"/>
  <c r="AD302" i="3"/>
  <c r="C303" i="3"/>
  <c r="D303" i="3"/>
  <c r="E303" i="3"/>
  <c r="F303" i="3"/>
  <c r="H303" i="3"/>
  <c r="I303" i="3"/>
  <c r="J303" i="3"/>
  <c r="K303" i="3"/>
  <c r="M303" i="3"/>
  <c r="N303" i="3"/>
  <c r="O303" i="3"/>
  <c r="P303" i="3"/>
  <c r="Q303" i="3"/>
  <c r="R303" i="3"/>
  <c r="S303" i="3"/>
  <c r="T303" i="3"/>
  <c r="U303" i="3"/>
  <c r="V303" i="3"/>
  <c r="W303" i="3"/>
  <c r="X303" i="3"/>
  <c r="Z303" i="3"/>
  <c r="AA303" i="3"/>
  <c r="AB303" i="3"/>
  <c r="AC303" i="3"/>
  <c r="AD303" i="3"/>
  <c r="C304" i="3"/>
  <c r="D304" i="3"/>
  <c r="E304" i="3"/>
  <c r="F304" i="3"/>
  <c r="H304" i="3"/>
  <c r="I304" i="3"/>
  <c r="J304" i="3"/>
  <c r="K304" i="3"/>
  <c r="M304" i="3"/>
  <c r="N304" i="3"/>
  <c r="O304" i="3"/>
  <c r="P304" i="3"/>
  <c r="Q304" i="3"/>
  <c r="R304" i="3"/>
  <c r="S304" i="3"/>
  <c r="T304" i="3"/>
  <c r="U304" i="3"/>
  <c r="V304" i="3"/>
  <c r="W304" i="3"/>
  <c r="X304" i="3"/>
  <c r="Z304" i="3"/>
  <c r="AA304" i="3"/>
  <c r="AB304" i="3"/>
  <c r="AC304" i="3"/>
  <c r="AD304" i="3"/>
  <c r="C305" i="3"/>
  <c r="D305" i="3"/>
  <c r="E305" i="3"/>
  <c r="F305" i="3"/>
  <c r="H305" i="3"/>
  <c r="I305" i="3"/>
  <c r="J305" i="3"/>
  <c r="K305" i="3"/>
  <c r="M305" i="3"/>
  <c r="N305" i="3"/>
  <c r="O305" i="3"/>
  <c r="P305" i="3"/>
  <c r="Q305" i="3"/>
  <c r="R305" i="3"/>
  <c r="S305" i="3"/>
  <c r="T305" i="3"/>
  <c r="U305" i="3"/>
  <c r="V305" i="3"/>
  <c r="W305" i="3"/>
  <c r="X305" i="3"/>
  <c r="Z305" i="3"/>
  <c r="AA305" i="3"/>
  <c r="AB305" i="3"/>
  <c r="AC305" i="3"/>
  <c r="AD305" i="3"/>
  <c r="C306" i="3"/>
  <c r="D306" i="3"/>
  <c r="E306" i="3"/>
  <c r="F306" i="3"/>
  <c r="H306" i="3"/>
  <c r="I306" i="3"/>
  <c r="J306" i="3"/>
  <c r="K306" i="3"/>
  <c r="M306" i="3"/>
  <c r="N306" i="3"/>
  <c r="O306" i="3"/>
  <c r="P306" i="3"/>
  <c r="Q306" i="3"/>
  <c r="R306" i="3"/>
  <c r="S306" i="3"/>
  <c r="T306" i="3"/>
  <c r="U306" i="3"/>
  <c r="V306" i="3"/>
  <c r="W306" i="3"/>
  <c r="X306" i="3"/>
  <c r="Z306" i="3"/>
  <c r="AA306" i="3"/>
  <c r="AB306" i="3"/>
  <c r="AC306" i="3"/>
  <c r="AD306" i="3"/>
  <c r="C307" i="3"/>
  <c r="D307" i="3"/>
  <c r="E307" i="3"/>
  <c r="F307" i="3"/>
  <c r="H307" i="3"/>
  <c r="I307" i="3"/>
  <c r="J307" i="3"/>
  <c r="K307" i="3"/>
  <c r="M307" i="3"/>
  <c r="N307" i="3"/>
  <c r="O307" i="3"/>
  <c r="P307" i="3"/>
  <c r="Q307" i="3"/>
  <c r="R307" i="3"/>
  <c r="S307" i="3"/>
  <c r="T307" i="3"/>
  <c r="U307" i="3"/>
  <c r="V307" i="3"/>
  <c r="W307" i="3"/>
  <c r="X307" i="3"/>
  <c r="Z307" i="3"/>
  <c r="AA307" i="3"/>
  <c r="AB307" i="3"/>
  <c r="AC307" i="3"/>
  <c r="AD307" i="3"/>
  <c r="C308" i="3"/>
  <c r="D308" i="3"/>
  <c r="E308" i="3"/>
  <c r="F308" i="3"/>
  <c r="H308" i="3"/>
  <c r="I308" i="3"/>
  <c r="J308" i="3"/>
  <c r="K308" i="3"/>
  <c r="M308" i="3"/>
  <c r="N308" i="3"/>
  <c r="O308" i="3"/>
  <c r="P308" i="3"/>
  <c r="Q308" i="3"/>
  <c r="R308" i="3"/>
  <c r="S308" i="3"/>
  <c r="T308" i="3"/>
  <c r="U308" i="3"/>
  <c r="V308" i="3"/>
  <c r="W308" i="3"/>
  <c r="X308" i="3"/>
  <c r="Z308" i="3"/>
  <c r="AA308" i="3"/>
  <c r="AB308" i="3"/>
  <c r="AC308" i="3"/>
  <c r="AD308" i="3"/>
  <c r="C309" i="3"/>
  <c r="D309" i="3"/>
  <c r="E309" i="3"/>
  <c r="F309" i="3"/>
  <c r="H309" i="3"/>
  <c r="I309" i="3"/>
  <c r="J309" i="3"/>
  <c r="K309" i="3"/>
  <c r="M309" i="3"/>
  <c r="N309" i="3"/>
  <c r="O309" i="3"/>
  <c r="P309" i="3"/>
  <c r="Q309" i="3"/>
  <c r="R309" i="3"/>
  <c r="S309" i="3"/>
  <c r="T309" i="3"/>
  <c r="U309" i="3"/>
  <c r="V309" i="3"/>
  <c r="W309" i="3"/>
  <c r="X309" i="3"/>
  <c r="Z309" i="3"/>
  <c r="AA309" i="3"/>
  <c r="AB309" i="3"/>
  <c r="AC309" i="3"/>
  <c r="AD309" i="3"/>
  <c r="C310" i="3"/>
  <c r="D310" i="3"/>
  <c r="E310" i="3"/>
  <c r="F310" i="3"/>
  <c r="H310" i="3"/>
  <c r="I310" i="3"/>
  <c r="J310" i="3"/>
  <c r="K310" i="3"/>
  <c r="M310" i="3"/>
  <c r="N310" i="3"/>
  <c r="O310" i="3"/>
  <c r="P310" i="3"/>
  <c r="Q310" i="3"/>
  <c r="R310" i="3"/>
  <c r="S310" i="3"/>
  <c r="T310" i="3"/>
  <c r="U310" i="3"/>
  <c r="V310" i="3"/>
  <c r="W310" i="3"/>
  <c r="X310" i="3"/>
  <c r="Z310" i="3"/>
  <c r="AA310" i="3"/>
  <c r="AB310" i="3"/>
  <c r="AC310" i="3"/>
  <c r="AD310" i="3"/>
  <c r="C311" i="3"/>
  <c r="D311" i="3"/>
  <c r="E311" i="3"/>
  <c r="F311" i="3"/>
  <c r="H311" i="3"/>
  <c r="I311" i="3"/>
  <c r="J311" i="3"/>
  <c r="K311" i="3"/>
  <c r="M311" i="3"/>
  <c r="N311" i="3"/>
  <c r="O311" i="3"/>
  <c r="P311" i="3"/>
  <c r="Q311" i="3"/>
  <c r="R311" i="3"/>
  <c r="S311" i="3"/>
  <c r="T311" i="3"/>
  <c r="U311" i="3"/>
  <c r="V311" i="3"/>
  <c r="W311" i="3"/>
  <c r="X311" i="3"/>
  <c r="Z311" i="3"/>
  <c r="AA311" i="3"/>
  <c r="AB311" i="3"/>
  <c r="AC311" i="3"/>
  <c r="AD311" i="3"/>
  <c r="C312" i="3"/>
  <c r="D312" i="3"/>
  <c r="E312" i="3"/>
  <c r="F312" i="3"/>
  <c r="H312" i="3"/>
  <c r="I312" i="3"/>
  <c r="J312" i="3"/>
  <c r="K312" i="3"/>
  <c r="M312" i="3"/>
  <c r="N312" i="3"/>
  <c r="O312" i="3"/>
  <c r="P312" i="3"/>
  <c r="Q312" i="3"/>
  <c r="R312" i="3"/>
  <c r="S312" i="3"/>
  <c r="T312" i="3"/>
  <c r="U312" i="3"/>
  <c r="V312" i="3"/>
  <c r="W312" i="3"/>
  <c r="X312" i="3"/>
  <c r="Z312" i="3"/>
  <c r="AA312" i="3"/>
  <c r="AB312" i="3"/>
  <c r="AC312" i="3"/>
  <c r="AD312" i="3"/>
  <c r="C313" i="3"/>
  <c r="D313" i="3"/>
  <c r="E313" i="3"/>
  <c r="F313" i="3"/>
  <c r="H313" i="3"/>
  <c r="I313" i="3"/>
  <c r="J313" i="3"/>
  <c r="K313" i="3"/>
  <c r="M313" i="3"/>
  <c r="N313" i="3"/>
  <c r="O313" i="3"/>
  <c r="P313" i="3"/>
  <c r="Q313" i="3"/>
  <c r="R313" i="3"/>
  <c r="S313" i="3"/>
  <c r="T313" i="3"/>
  <c r="U313" i="3"/>
  <c r="V313" i="3"/>
  <c r="W313" i="3"/>
  <c r="X313" i="3"/>
  <c r="Z313" i="3"/>
  <c r="AA313" i="3"/>
  <c r="AB313" i="3"/>
  <c r="AC313" i="3"/>
  <c r="AD313" i="3"/>
  <c r="C314" i="3"/>
  <c r="D314" i="3"/>
  <c r="E314" i="3"/>
  <c r="F314" i="3"/>
  <c r="H314" i="3"/>
  <c r="I314" i="3"/>
  <c r="J314" i="3"/>
  <c r="K314" i="3"/>
  <c r="M314" i="3"/>
  <c r="N314" i="3"/>
  <c r="O314" i="3"/>
  <c r="P314" i="3"/>
  <c r="Q314" i="3"/>
  <c r="R314" i="3"/>
  <c r="S314" i="3"/>
  <c r="T314" i="3"/>
  <c r="U314" i="3"/>
  <c r="V314" i="3"/>
  <c r="W314" i="3"/>
  <c r="X314" i="3"/>
  <c r="Z314" i="3"/>
  <c r="AA314" i="3"/>
  <c r="AB314" i="3"/>
  <c r="AC314" i="3"/>
  <c r="AD314" i="3"/>
  <c r="C315" i="3"/>
  <c r="D315" i="3"/>
  <c r="E315" i="3"/>
  <c r="F315" i="3"/>
  <c r="H315" i="3"/>
  <c r="I315" i="3"/>
  <c r="J315" i="3"/>
  <c r="K315" i="3"/>
  <c r="M315" i="3"/>
  <c r="N315" i="3"/>
  <c r="O315" i="3"/>
  <c r="P315" i="3"/>
  <c r="Q315" i="3"/>
  <c r="R315" i="3"/>
  <c r="S315" i="3"/>
  <c r="T315" i="3"/>
  <c r="U315" i="3"/>
  <c r="V315" i="3"/>
  <c r="W315" i="3"/>
  <c r="X315" i="3"/>
  <c r="Z315" i="3"/>
  <c r="AA315" i="3"/>
  <c r="AB315" i="3"/>
  <c r="AC315" i="3"/>
  <c r="AD315" i="3"/>
  <c r="C316" i="3"/>
  <c r="D316" i="3"/>
  <c r="E316" i="3"/>
  <c r="F316" i="3"/>
  <c r="H316" i="3"/>
  <c r="I316" i="3"/>
  <c r="J316" i="3"/>
  <c r="K316" i="3"/>
  <c r="M316" i="3"/>
  <c r="N316" i="3"/>
  <c r="O316" i="3"/>
  <c r="P316" i="3"/>
  <c r="Q316" i="3"/>
  <c r="R316" i="3"/>
  <c r="S316" i="3"/>
  <c r="T316" i="3"/>
  <c r="U316" i="3"/>
  <c r="V316" i="3"/>
  <c r="W316" i="3"/>
  <c r="X316" i="3"/>
  <c r="Z316" i="3"/>
  <c r="AA316" i="3"/>
  <c r="AB316" i="3"/>
  <c r="AC316" i="3"/>
  <c r="AD316" i="3"/>
  <c r="C317" i="3"/>
  <c r="D317" i="3"/>
  <c r="E317" i="3"/>
  <c r="F317" i="3"/>
  <c r="H317" i="3"/>
  <c r="I317" i="3"/>
  <c r="J317" i="3"/>
  <c r="K317" i="3"/>
  <c r="M317" i="3"/>
  <c r="N317" i="3"/>
  <c r="O317" i="3"/>
  <c r="P317" i="3"/>
  <c r="Q317" i="3"/>
  <c r="R317" i="3"/>
  <c r="S317" i="3"/>
  <c r="T317" i="3"/>
  <c r="U317" i="3"/>
  <c r="V317" i="3"/>
  <c r="W317" i="3"/>
  <c r="X317" i="3"/>
  <c r="Z317" i="3"/>
  <c r="AA317" i="3"/>
  <c r="AB317" i="3"/>
  <c r="AC317" i="3"/>
  <c r="AD317" i="3"/>
  <c r="C318" i="3"/>
  <c r="D318" i="3"/>
  <c r="E318" i="3"/>
  <c r="F318" i="3"/>
  <c r="H318" i="3"/>
  <c r="I318" i="3"/>
  <c r="J318" i="3"/>
  <c r="K318" i="3"/>
  <c r="M318" i="3"/>
  <c r="N318" i="3"/>
  <c r="O318" i="3"/>
  <c r="P318" i="3"/>
  <c r="Q318" i="3"/>
  <c r="R318" i="3"/>
  <c r="S318" i="3"/>
  <c r="T318" i="3"/>
  <c r="U318" i="3"/>
  <c r="V318" i="3"/>
  <c r="W318" i="3"/>
  <c r="X318" i="3"/>
  <c r="Z318" i="3"/>
  <c r="AA318" i="3"/>
  <c r="AB318" i="3"/>
  <c r="AC318" i="3"/>
  <c r="AD318" i="3"/>
  <c r="C319" i="3"/>
  <c r="D319" i="3"/>
  <c r="E319" i="3"/>
  <c r="F319" i="3"/>
  <c r="H319" i="3"/>
  <c r="I319" i="3"/>
  <c r="J319" i="3"/>
  <c r="K319" i="3"/>
  <c r="M319" i="3"/>
  <c r="N319" i="3"/>
  <c r="O319" i="3"/>
  <c r="P319" i="3"/>
  <c r="Q319" i="3"/>
  <c r="R319" i="3"/>
  <c r="S319" i="3"/>
  <c r="T319" i="3"/>
  <c r="U319" i="3"/>
  <c r="V319" i="3"/>
  <c r="W319" i="3"/>
  <c r="X319" i="3"/>
  <c r="Z319" i="3"/>
  <c r="AA319" i="3"/>
  <c r="AB319" i="3"/>
  <c r="AC319" i="3"/>
  <c r="AD319" i="3"/>
  <c r="C320" i="3"/>
  <c r="D320" i="3"/>
  <c r="E320" i="3"/>
  <c r="F320" i="3"/>
  <c r="H320" i="3"/>
  <c r="I320" i="3"/>
  <c r="J320" i="3"/>
  <c r="K320" i="3"/>
  <c r="M320" i="3"/>
  <c r="N320" i="3"/>
  <c r="O320" i="3"/>
  <c r="P320" i="3"/>
  <c r="Q320" i="3"/>
  <c r="R320" i="3"/>
  <c r="S320" i="3"/>
  <c r="T320" i="3"/>
  <c r="U320" i="3"/>
  <c r="V320" i="3"/>
  <c r="W320" i="3"/>
  <c r="X320" i="3"/>
  <c r="Z320" i="3"/>
  <c r="AA320" i="3"/>
  <c r="AB320" i="3"/>
  <c r="AC320" i="3"/>
  <c r="AD320" i="3"/>
  <c r="C321" i="3"/>
  <c r="D321" i="3"/>
  <c r="E321" i="3"/>
  <c r="F321" i="3"/>
  <c r="H321" i="3"/>
  <c r="I321" i="3"/>
  <c r="J321" i="3"/>
  <c r="K321" i="3"/>
  <c r="M321" i="3"/>
  <c r="N321" i="3"/>
  <c r="O321" i="3"/>
  <c r="P321" i="3"/>
  <c r="Q321" i="3"/>
  <c r="R321" i="3"/>
  <c r="S321" i="3"/>
  <c r="T321" i="3"/>
  <c r="U321" i="3"/>
  <c r="V321" i="3"/>
  <c r="W321" i="3"/>
  <c r="X321" i="3"/>
  <c r="Z321" i="3"/>
  <c r="AA321" i="3"/>
  <c r="AB321" i="3"/>
  <c r="AC321" i="3"/>
  <c r="AD321" i="3"/>
  <c r="C322" i="3"/>
  <c r="D322" i="3"/>
  <c r="E322" i="3"/>
  <c r="F322" i="3"/>
  <c r="H322" i="3"/>
  <c r="I322" i="3"/>
  <c r="J322" i="3"/>
  <c r="K322" i="3"/>
  <c r="M322" i="3"/>
  <c r="N322" i="3"/>
  <c r="O322" i="3"/>
  <c r="P322" i="3"/>
  <c r="Q322" i="3"/>
  <c r="R322" i="3"/>
  <c r="S322" i="3"/>
  <c r="T322" i="3"/>
  <c r="U322" i="3"/>
  <c r="V322" i="3"/>
  <c r="W322" i="3"/>
  <c r="X322" i="3"/>
  <c r="Z322" i="3"/>
  <c r="AA322" i="3"/>
  <c r="AB322" i="3"/>
  <c r="AC322" i="3"/>
  <c r="AD322" i="3"/>
  <c r="C323" i="3"/>
  <c r="D323" i="3"/>
  <c r="E323" i="3"/>
  <c r="F323" i="3"/>
  <c r="H323" i="3"/>
  <c r="I323" i="3"/>
  <c r="J323" i="3"/>
  <c r="K323" i="3"/>
  <c r="M323" i="3"/>
  <c r="N323" i="3"/>
  <c r="O323" i="3"/>
  <c r="P323" i="3"/>
  <c r="Q323" i="3"/>
  <c r="R323" i="3"/>
  <c r="S323" i="3"/>
  <c r="T323" i="3"/>
  <c r="U323" i="3"/>
  <c r="V323" i="3"/>
  <c r="W323" i="3"/>
  <c r="X323" i="3"/>
  <c r="Z323" i="3"/>
  <c r="AA323" i="3"/>
  <c r="AB323" i="3"/>
  <c r="AC323" i="3"/>
  <c r="AD323" i="3"/>
  <c r="C324" i="3"/>
  <c r="D324" i="3"/>
  <c r="E324" i="3"/>
  <c r="F324" i="3"/>
  <c r="H324" i="3"/>
  <c r="I324" i="3"/>
  <c r="J324" i="3"/>
  <c r="K324" i="3"/>
  <c r="M324" i="3"/>
  <c r="N324" i="3"/>
  <c r="O324" i="3"/>
  <c r="P324" i="3"/>
  <c r="Q324" i="3"/>
  <c r="R324" i="3"/>
  <c r="S324" i="3"/>
  <c r="T324" i="3"/>
  <c r="U324" i="3"/>
  <c r="V324" i="3"/>
  <c r="W324" i="3"/>
  <c r="X324" i="3"/>
  <c r="Z324" i="3"/>
  <c r="AA324" i="3"/>
  <c r="AB324" i="3"/>
  <c r="AC324" i="3"/>
  <c r="AD324" i="3"/>
  <c r="C166" i="3"/>
  <c r="D166" i="3"/>
  <c r="E166" i="3"/>
  <c r="F166" i="3"/>
  <c r="H166" i="3"/>
  <c r="I166" i="3"/>
  <c r="J166" i="3"/>
  <c r="K166" i="3"/>
  <c r="M166" i="3"/>
  <c r="N166" i="3"/>
  <c r="O166" i="3"/>
  <c r="P166" i="3"/>
  <c r="Q166" i="3"/>
  <c r="R166" i="3"/>
  <c r="S166" i="3"/>
  <c r="T166" i="3"/>
  <c r="U166" i="3"/>
  <c r="V166" i="3"/>
  <c r="W166" i="3"/>
  <c r="X166" i="3"/>
  <c r="Z166" i="3"/>
  <c r="AA166" i="3"/>
  <c r="AB166" i="3"/>
  <c r="AC166" i="3"/>
  <c r="AD166" i="3"/>
  <c r="B1" i="3"/>
  <c r="DI5" i="2"/>
  <c r="DI6" i="2"/>
  <c r="DI7" i="2"/>
  <c r="DI8" i="2"/>
  <c r="DI9" i="2"/>
  <c r="DI10" i="2"/>
  <c r="DI11" i="2"/>
  <c r="DI12" i="2"/>
  <c r="DI13" i="2"/>
  <c r="DI14" i="2"/>
  <c r="DI15" i="2"/>
  <c r="DI16" i="2"/>
  <c r="DI17" i="2"/>
  <c r="DI18" i="2"/>
  <c r="DI19" i="2"/>
  <c r="DI20" i="2"/>
  <c r="DI21" i="2"/>
  <c r="DI22" i="2"/>
  <c r="DI23" i="2"/>
  <c r="DI24" i="2"/>
  <c r="DI25" i="2"/>
  <c r="DI26" i="2"/>
  <c r="DI27" i="2"/>
  <c r="DI28" i="2"/>
  <c r="DI29" i="2"/>
  <c r="DI30" i="2"/>
  <c r="DI31" i="2"/>
  <c r="DI32" i="2"/>
  <c r="DI33" i="2"/>
  <c r="DI34" i="2"/>
  <c r="DI35" i="2"/>
  <c r="DI36" i="2"/>
  <c r="DI37" i="2"/>
  <c r="DI38" i="2"/>
  <c r="DI39" i="2"/>
  <c r="DI40" i="2"/>
  <c r="DI41" i="2"/>
  <c r="DI42" i="2"/>
  <c r="DI43" i="2"/>
  <c r="DI44" i="2"/>
  <c r="DI45" i="2"/>
  <c r="DI46" i="2"/>
  <c r="DI47" i="2"/>
  <c r="DI48" i="2"/>
  <c r="DI49" i="2"/>
  <c r="DI50" i="2"/>
  <c r="DI51" i="2"/>
  <c r="DI52" i="2"/>
  <c r="DI53" i="2"/>
  <c r="DI54" i="2"/>
  <c r="DI55" i="2"/>
  <c r="DI56" i="2"/>
  <c r="DI57" i="2"/>
  <c r="DI58" i="2"/>
  <c r="DI59" i="2"/>
  <c r="DI60" i="2"/>
  <c r="DI61" i="2"/>
  <c r="DI62" i="2"/>
  <c r="DI63" i="2"/>
  <c r="DI64" i="2"/>
  <c r="DI65" i="2"/>
  <c r="DI66" i="2"/>
  <c r="DI67" i="2"/>
  <c r="DI68" i="2"/>
  <c r="DI69" i="2"/>
  <c r="DI70" i="2"/>
  <c r="DI71" i="2"/>
  <c r="DI72" i="2"/>
  <c r="DI73" i="2"/>
  <c r="DI74" i="2"/>
  <c r="DI75" i="2"/>
  <c r="DI76" i="2"/>
  <c r="DI77" i="2"/>
  <c r="DI78" i="2"/>
  <c r="DI79" i="2"/>
  <c r="DI80" i="2"/>
  <c r="DI81" i="2"/>
  <c r="DI82" i="2"/>
  <c r="DI83" i="2"/>
  <c r="DI84" i="2"/>
  <c r="DI85" i="2"/>
  <c r="DI86" i="2"/>
  <c r="DI87" i="2"/>
  <c r="DI88" i="2"/>
  <c r="DI89" i="2"/>
  <c r="DI90" i="2"/>
  <c r="DI91" i="2"/>
  <c r="DI92" i="2"/>
  <c r="DI93" i="2"/>
  <c r="DI94" i="2"/>
  <c r="DI95" i="2"/>
  <c r="DI96" i="2"/>
  <c r="DI97" i="2"/>
  <c r="DI98" i="2"/>
  <c r="DI99" i="2"/>
  <c r="DI100" i="2"/>
  <c r="DI101" i="2"/>
  <c r="DI102" i="2"/>
  <c r="DI103" i="2"/>
  <c r="DI104" i="2"/>
  <c r="DI105" i="2"/>
  <c r="DI106" i="2"/>
  <c r="DI107" i="2"/>
  <c r="DI108" i="2"/>
  <c r="DI109" i="2"/>
  <c r="DI110" i="2"/>
  <c r="DI111" i="2"/>
  <c r="DI112" i="2"/>
  <c r="DI113" i="2"/>
  <c r="DI114" i="2"/>
  <c r="DI115" i="2"/>
  <c r="DI116" i="2"/>
  <c r="DI117" i="2"/>
  <c r="DI118" i="2"/>
  <c r="DI119" i="2"/>
  <c r="DI120" i="2"/>
  <c r="DI121" i="2"/>
  <c r="DI122" i="2"/>
  <c r="DI123" i="2"/>
  <c r="DI124" i="2"/>
  <c r="DI125" i="2"/>
  <c r="DI126" i="2"/>
  <c r="DI127" i="2"/>
  <c r="DI128" i="2"/>
  <c r="DI129" i="2"/>
  <c r="DI130" i="2"/>
  <c r="DI131" i="2"/>
  <c r="DI132" i="2"/>
  <c r="DI133" i="2"/>
  <c r="DI134" i="2"/>
  <c r="DI135" i="2"/>
  <c r="DI136" i="2"/>
  <c r="DI137" i="2"/>
  <c r="DI138" i="2"/>
  <c r="DI139" i="2"/>
  <c r="DI140" i="2"/>
  <c r="DI141" i="2"/>
  <c r="DI142" i="2"/>
  <c r="DI143" i="2"/>
  <c r="DI144" i="2"/>
  <c r="DI145" i="2"/>
  <c r="DI146" i="2"/>
  <c r="DI147" i="2"/>
  <c r="DI148" i="2"/>
  <c r="DI149" i="2"/>
  <c r="DI150" i="2"/>
  <c r="DI151" i="2"/>
  <c r="DI152" i="2"/>
  <c r="DI153" i="2"/>
  <c r="DI154" i="2"/>
  <c r="DI155" i="2"/>
  <c r="DI156" i="2"/>
  <c r="DI157" i="2"/>
  <c r="DI158" i="2"/>
  <c r="DI159" i="2"/>
  <c r="DI160" i="2"/>
  <c r="DI161" i="2"/>
  <c r="DI162" i="2"/>
  <c r="DI4" i="2"/>
  <c r="CW5" i="2"/>
  <c r="CW6" i="2"/>
  <c r="CW7" i="2"/>
  <c r="CW8" i="2"/>
  <c r="CW9" i="2"/>
  <c r="CW10" i="2"/>
  <c r="CW11" i="2"/>
  <c r="CW12" i="2"/>
  <c r="CW13" i="2"/>
  <c r="CW14" i="2"/>
  <c r="CW15" i="2"/>
  <c r="CW16" i="2"/>
  <c r="CW17" i="2"/>
  <c r="CW18" i="2"/>
  <c r="CW19" i="2"/>
  <c r="CW20" i="2"/>
  <c r="CW21" i="2"/>
  <c r="CW22" i="2"/>
  <c r="CW23" i="2"/>
  <c r="CW24" i="2"/>
  <c r="CW25" i="2"/>
  <c r="CW26" i="2"/>
  <c r="CW27" i="2"/>
  <c r="CW28" i="2"/>
  <c r="CW29" i="2"/>
  <c r="CW30" i="2"/>
  <c r="CW31" i="2"/>
  <c r="CW32" i="2"/>
  <c r="CW33" i="2"/>
  <c r="CW34" i="2"/>
  <c r="CW35" i="2"/>
  <c r="CW36" i="2"/>
  <c r="CW37" i="2"/>
  <c r="CW38" i="2"/>
  <c r="CW39" i="2"/>
  <c r="CW40" i="2"/>
  <c r="CW41" i="2"/>
  <c r="CW42" i="2"/>
  <c r="CW43" i="2"/>
  <c r="CW44" i="2"/>
  <c r="CW45" i="2"/>
  <c r="CW46" i="2"/>
  <c r="CW47" i="2"/>
  <c r="CW48" i="2"/>
  <c r="CW49" i="2"/>
  <c r="CW50" i="2"/>
  <c r="CW51" i="2"/>
  <c r="CW52" i="2"/>
  <c r="CW53" i="2"/>
  <c r="CW54" i="2"/>
  <c r="CW55" i="2"/>
  <c r="CW56" i="2"/>
  <c r="CW57" i="2"/>
  <c r="CW58" i="2"/>
  <c r="CW59" i="2"/>
  <c r="CW60" i="2"/>
  <c r="CW61" i="2"/>
  <c r="CW62" i="2"/>
  <c r="CW63" i="2"/>
  <c r="CW64" i="2"/>
  <c r="CW65" i="2"/>
  <c r="CW66" i="2"/>
  <c r="CW67" i="2"/>
  <c r="CW68" i="2"/>
  <c r="CW69" i="2"/>
  <c r="CW70" i="2"/>
  <c r="CW71" i="2"/>
  <c r="CW72" i="2"/>
  <c r="CW73" i="2"/>
  <c r="CW74" i="2"/>
  <c r="CW75" i="2"/>
  <c r="CW76" i="2"/>
  <c r="CW77" i="2"/>
  <c r="CW78" i="2"/>
  <c r="CW79" i="2"/>
  <c r="CW80" i="2"/>
  <c r="CW81" i="2"/>
  <c r="CW82" i="2"/>
  <c r="CW83" i="2"/>
  <c r="CW84" i="2"/>
  <c r="CW85" i="2"/>
  <c r="CW86" i="2"/>
  <c r="CW87" i="2"/>
  <c r="CW88" i="2"/>
  <c r="CW89" i="2"/>
  <c r="CW90" i="2"/>
  <c r="CW91" i="2"/>
  <c r="CW92" i="2"/>
  <c r="CW93" i="2"/>
  <c r="CW94" i="2"/>
  <c r="CW95" i="2"/>
  <c r="CW96" i="2"/>
  <c r="CW97" i="2"/>
  <c r="CW98" i="2"/>
  <c r="CW99" i="2"/>
  <c r="CW100" i="2"/>
  <c r="CW101" i="2"/>
  <c r="CW102" i="2"/>
  <c r="CW103" i="2"/>
  <c r="CW104" i="2"/>
  <c r="CW105" i="2"/>
  <c r="CW106" i="2"/>
  <c r="CW107" i="2"/>
  <c r="CW108" i="2"/>
  <c r="CW109" i="2"/>
  <c r="CW110" i="2"/>
  <c r="CW111" i="2"/>
  <c r="CW112" i="2"/>
  <c r="CW113" i="2"/>
  <c r="CW114" i="2"/>
  <c r="CW115" i="2"/>
  <c r="CW116" i="2"/>
  <c r="CW117" i="2"/>
  <c r="CW118" i="2"/>
  <c r="CW119" i="2"/>
  <c r="CW120" i="2"/>
  <c r="CW121" i="2"/>
  <c r="CW122" i="2"/>
  <c r="CW123" i="2"/>
  <c r="CW124" i="2"/>
  <c r="CW125" i="2"/>
  <c r="CW126" i="2"/>
  <c r="CW127" i="2"/>
  <c r="CW128" i="2"/>
  <c r="CW129" i="2"/>
  <c r="CW130" i="2"/>
  <c r="CW131" i="2"/>
  <c r="CW132" i="2"/>
  <c r="CW133" i="2"/>
  <c r="CW134" i="2"/>
  <c r="CW135" i="2"/>
  <c r="CW136" i="2"/>
  <c r="CW137" i="2"/>
  <c r="CW138" i="2"/>
  <c r="CW139" i="2"/>
  <c r="CW140" i="2"/>
  <c r="CW141" i="2"/>
  <c r="CW142" i="2"/>
  <c r="CW143" i="2"/>
  <c r="CW144" i="2"/>
  <c r="CW145" i="2"/>
  <c r="CW146" i="2"/>
  <c r="CW147" i="2"/>
  <c r="CW148" i="2"/>
  <c r="CW149" i="2"/>
  <c r="CW150" i="2"/>
  <c r="CW151" i="2"/>
  <c r="CW152" i="2"/>
  <c r="CW153" i="2"/>
  <c r="CW154" i="2"/>
  <c r="CW155" i="2"/>
  <c r="CW156" i="2"/>
  <c r="CW157" i="2"/>
  <c r="CW158" i="2"/>
  <c r="CW159" i="2"/>
  <c r="CW160" i="2"/>
  <c r="CW161" i="2"/>
  <c r="CW162" i="2"/>
  <c r="CW4" i="2"/>
  <c r="CT9" i="2"/>
  <c r="CT10" i="2"/>
  <c r="CT11" i="2"/>
  <c r="CT12" i="2"/>
  <c r="CT13" i="2"/>
  <c r="CT14" i="2"/>
  <c r="CT15" i="2"/>
  <c r="CT16" i="2"/>
  <c r="CT17" i="2"/>
  <c r="CT18" i="2"/>
  <c r="CT19" i="2"/>
  <c r="CT20" i="2"/>
  <c r="CT21" i="2"/>
  <c r="CT22" i="2"/>
  <c r="CT23" i="2"/>
  <c r="CT24" i="2"/>
  <c r="CT25" i="2"/>
  <c r="CT26" i="2"/>
  <c r="CT27" i="2"/>
  <c r="CT28" i="2"/>
  <c r="CT29" i="2"/>
  <c r="CT30" i="2"/>
  <c r="CT31" i="2"/>
  <c r="CT32" i="2"/>
  <c r="CT33" i="2"/>
  <c r="CT34" i="2"/>
  <c r="CT35" i="2"/>
  <c r="CT36" i="2"/>
  <c r="CT37" i="2"/>
  <c r="CT38" i="2"/>
  <c r="CT39" i="2"/>
  <c r="CT40" i="2"/>
  <c r="CT41" i="2"/>
  <c r="CT42" i="2"/>
  <c r="CT43" i="2"/>
  <c r="CT44" i="2"/>
  <c r="CT45" i="2"/>
  <c r="CT46" i="2"/>
  <c r="CT47" i="2"/>
  <c r="CT48" i="2"/>
  <c r="CT49" i="2"/>
  <c r="CT50" i="2"/>
  <c r="CT51" i="2"/>
  <c r="CT52" i="2"/>
  <c r="CT53" i="2"/>
  <c r="CT54" i="2"/>
  <c r="CT55" i="2"/>
  <c r="CT56" i="2"/>
  <c r="CT57" i="2"/>
  <c r="CT58" i="2"/>
  <c r="CT59" i="2"/>
  <c r="CT60" i="2"/>
  <c r="CT61" i="2"/>
  <c r="CT62" i="2"/>
  <c r="CT63" i="2"/>
  <c r="CT64" i="2"/>
  <c r="CT65" i="2"/>
  <c r="CT66" i="2"/>
  <c r="CT67" i="2"/>
  <c r="CT68" i="2"/>
  <c r="CT69" i="2"/>
  <c r="CT70" i="2"/>
  <c r="CT71" i="2"/>
  <c r="CT72" i="2"/>
  <c r="CT73" i="2"/>
  <c r="CT74" i="2"/>
  <c r="CT75" i="2"/>
  <c r="CT76" i="2"/>
  <c r="CT77" i="2"/>
  <c r="CT78" i="2"/>
  <c r="CT79" i="2"/>
  <c r="CT80" i="2"/>
  <c r="CT81" i="2"/>
  <c r="CT82" i="2"/>
  <c r="CT83" i="2"/>
  <c r="CT84" i="2"/>
  <c r="CT85" i="2"/>
  <c r="CT86" i="2"/>
  <c r="CT87" i="2"/>
  <c r="CT88" i="2"/>
  <c r="CT89" i="2"/>
  <c r="CT90" i="2"/>
  <c r="CT91" i="2"/>
  <c r="CT92" i="2"/>
  <c r="CT93" i="2"/>
  <c r="CT94" i="2"/>
  <c r="CT95" i="2"/>
  <c r="CT96" i="2"/>
  <c r="CT97" i="2"/>
  <c r="CT98" i="2"/>
  <c r="CT99" i="2"/>
  <c r="CT100" i="2"/>
  <c r="CT101" i="2"/>
  <c r="CT102" i="2"/>
  <c r="CT103" i="2"/>
  <c r="CT104" i="2"/>
  <c r="CT105" i="2"/>
  <c r="CT106" i="2"/>
  <c r="CT107" i="2"/>
  <c r="CT108" i="2"/>
  <c r="CT109" i="2"/>
  <c r="CT110" i="2"/>
  <c r="CT111" i="2"/>
  <c r="CT112" i="2"/>
  <c r="CT113" i="2"/>
  <c r="CT114" i="2"/>
  <c r="CT115" i="2"/>
  <c r="CT116" i="2"/>
  <c r="CT117" i="2"/>
  <c r="CT118" i="2"/>
  <c r="CT119" i="2"/>
  <c r="CT120" i="2"/>
  <c r="CT121" i="2"/>
  <c r="CT122" i="2"/>
  <c r="CT123" i="2"/>
  <c r="CT124" i="2"/>
  <c r="CT125" i="2"/>
  <c r="CT126" i="2"/>
  <c r="CT127" i="2"/>
  <c r="CT128" i="2"/>
  <c r="CT129" i="2"/>
  <c r="CT130" i="2"/>
  <c r="CT131" i="2"/>
  <c r="CT132" i="2"/>
  <c r="CT133" i="2"/>
  <c r="CT134" i="2"/>
  <c r="CT135" i="2"/>
  <c r="CT136" i="2"/>
  <c r="CT137" i="2"/>
  <c r="CT138" i="2"/>
  <c r="CT139" i="2"/>
  <c r="CT140" i="2"/>
  <c r="CT141" i="2"/>
  <c r="CT142" i="2"/>
  <c r="CT143" i="2"/>
  <c r="CT144" i="2"/>
  <c r="CT145" i="2"/>
  <c r="CT146" i="2"/>
  <c r="CT147" i="2"/>
  <c r="CT148" i="2"/>
  <c r="CT149" i="2"/>
  <c r="CT150" i="2"/>
  <c r="CT151" i="2"/>
  <c r="CT152" i="2"/>
  <c r="CT153" i="2"/>
  <c r="CT154" i="2"/>
  <c r="CT155" i="2"/>
  <c r="CT156" i="2"/>
  <c r="CT157" i="2"/>
  <c r="CT158" i="2"/>
  <c r="CT159" i="2"/>
  <c r="CT160" i="2"/>
  <c r="CT161" i="2"/>
  <c r="CT162" i="2"/>
  <c r="CT4" i="2"/>
  <c r="CT5" i="2"/>
  <c r="CT6" i="2"/>
  <c r="CT7" i="2"/>
  <c r="CT8" i="2"/>
  <c r="B1" i="2"/>
</calcChain>
</file>

<file path=xl/sharedStrings.xml><?xml version="1.0" encoding="utf-8"?>
<sst xmlns="http://schemas.openxmlformats.org/spreadsheetml/2006/main" count="22809" uniqueCount="1379">
  <si>
    <t>Nome</t>
  </si>
  <si>
    <t>1. A prefeitura municipal realizou ações e medidas para monitoramento da taxa de abandono das crianças na idade escolar - Anos Iniciais do Ensino Fundamental (1º ao 5º ano)?</t>
  </si>
  <si>
    <t>1.1. Quantas crianças abandonaram os Anos Iniciais do Ensino Fundamental (1º ao 5º ano) por necessidade de trabalho?</t>
  </si>
  <si>
    <t>1.2. Quantas crianças abandonaram os Anos Iniciais do Ensino Fundamental (1º ao 5º ano) por dificuldades de aprendizado?</t>
  </si>
  <si>
    <t>1.3. Quantas crianças abandonaram os Anos Iniciais do Ensino Fundamental (1º ao 5º ano) por causa de doenças crônicas?</t>
  </si>
  <si>
    <t>1.4. Quantas crianças abandonaram os Anos Iniciais do Ensino Fundamental (1º ao 5º ano) por falta de incentivo dos pais?</t>
  </si>
  <si>
    <t>1.5. Quantas crianças abandonaram os Anos Iniciais do Ensino Fundamental (1º ao 5º ano) por mudança de endereço?</t>
  </si>
  <si>
    <t>1.6. Quantas crianças abandonaram os Anos Iniciais do Ensino Fundamental (1º ao 5º ano) por outros motivos?</t>
  </si>
  <si>
    <t>2. A prefeitura municipal fez uma pesquisa/estudo para levantar o número de crianças que necessitavam de creches em 2017?</t>
  </si>
  <si>
    <t>2.1. Qual o número:</t>
  </si>
  <si>
    <t>3. A prefeitura municipal fez uma pesquisa/estudo para levantar o número de crianças que necessitavam de pré-escola em 2017?</t>
  </si>
  <si>
    <t>3.1. Qual o número:</t>
  </si>
  <si>
    <t>4. A prefeitura municipal fez uma pesquisa/estudo para levantar o número de crianças que necessitavam dos Anos Iniciais do Ensino Fundamental (1º ao 5º ano) escolar em 2017?</t>
  </si>
  <si>
    <t>4.1. Qual o número:</t>
  </si>
  <si>
    <t>5. A prefeitura aplicou algum programa municipal de avaliação de rendimento escolar?</t>
  </si>
  <si>
    <t>5.1. Qual empresa?</t>
  </si>
  <si>
    <t>6. A prefeitura municipal utilizou algum indicador de qualidade para análise da educação dos Anos Iniciais do Ensino Fundamental (1º ao 5º ano)?</t>
  </si>
  <si>
    <t>7. Que indicador(es) de qualidade foram utilizados pela prefeitura municipal para análise da educação dos Anos Iniciais do Ensino Fundamental (1º ao 5º ano)? [IDEB]</t>
  </si>
  <si>
    <t>7. Que indicador(es) de qualidade foram utilizados pela prefeitura municipal para análise da educação dos Anos Iniciais do Ensino Fundamental (1º ao 5º ano)? [Índice Estadual, se houver]</t>
  </si>
  <si>
    <t>7. Que indicador(es) de qualidade foram utilizados pela prefeitura municipal para análise da educação dos Anos Iniciais do Ensino Fundamental (1º ao 5º ano)? [Outros]</t>
  </si>
  <si>
    <t>8. O município possui o Plano Municipal de Educação?</t>
  </si>
  <si>
    <t>8.1. Informe nº da lei:</t>
  </si>
  <si>
    <t>8.2. Data da promulgação:</t>
  </si>
  <si>
    <t>9. Sobre a infraestrutura de ensino com apoio da Tecnologia, todas as escolas dos Anos Iniciais do Ensino Fundamental (1º ao 5º ano) possuem laboratórios ou sala de informática com computadores para os alunos da rede escolar municipal?</t>
  </si>
  <si>
    <t>9.1. Qual a quantidade de computadores em funcionamento destinados às aulas de informática em todas as escolas do município?</t>
  </si>
  <si>
    <t>10. Sobre a infraestrutura das escolas dos Anos Iniciais do Ensino Fundamental (1º ao 5º ano), informe: [Quantidade de escolas adaptadas para receber crianças com deficiência (Rampas e vias de acesso à escola, adaptação de salas de aula, banheiros e áreas de esporte e recreação):]</t>
  </si>
  <si>
    <t>10. Sobre a infraestrutura das escolas dos Anos Iniciais do Ensino Fundamental (1º ao 5º ano), informe: [Quantidade de escolas que possuem quadra poliesportiva coberta com dimensões mínimas (18mx30m)]</t>
  </si>
  <si>
    <t>11.1. Sobre a infraestrutura e necessidade de reparos nas unidades de ensino destinadas à creche, pré-escola e Anos Iniciais do Ensino Fundamental (1º ao 5º ano) do município no ano de 2017, informe quantas unidades de ensino necessitavam de reparos (conserto de janelas, rachaduras, infiltrações, fiação elétrica, substituição de azulejos danificados, etc): [Não possui registro]</t>
  </si>
  <si>
    <t>11.1. Sobre a infraestrutura e necessidade de reparos nas unidades de ensino destinadas à creche, pré-escola e Anos Iniciais do Ensino Fundamental (1º ao 5º ano) do município no ano de 2017, informe quantas unidades de ensino necessitavam de reparos (conserto de janelas, rachaduras, infiltrações, fiação elétrica, substituição de azulejos danificados, etc): [Outros]</t>
  </si>
  <si>
    <t>11.2. Sobre a infraestrutura e necessidade de reparos nas unidades de ensino destinadas à creche, pré-escola e Anos Iniciais do Ensino Fundamental (1º ao 5º ano) do município no ano de 2017, informe quantas unidades de ensino tiveram seu funcionamento interrompido ou foram abandonadas por problemas de infraestrutura: [Não possui registro]</t>
  </si>
  <si>
    <t>11.2. Sobre a infraestrutura e necessidade de reparos nas unidades de ensino destinadas à creche, pré-escola e Anos Iniciais do Ensino Fundamental (1º ao 5º ano) do município no ano de 2017, informe quantas unidades de ensino tiveram seu funcionamento interrompido ou foram abandonadas por problemas de infraestrutura: [Outros]</t>
  </si>
  <si>
    <t>12. Número de crianças de 4 a 5 anos de idade não matriculadas na pré-escola em 2017: [Não possui registro]</t>
  </si>
  <si>
    <t>12. Número de crianças de 4 a 5 anos de idade não matriculadas na pré-escola em 2017: [Outros]</t>
  </si>
  <si>
    <t>13. Qual o piso salarial municipal dos professores? [Creche:]</t>
  </si>
  <si>
    <t>13. Qual o piso salarial municipal dos professores? [Pré-escola:]</t>
  </si>
  <si>
    <t>13. Qual o piso salarial municipal dos professores? [Anos Iniciais do Ensino Fundamental (1º ao 5º ano):]</t>
  </si>
  <si>
    <t>14. O município divulga e cumpre o cardápio pré-estabelecido pelo(a) nutricionista?</t>
  </si>
  <si>
    <t>15. Existe um estudo anual do traçado e tempo de viagem das rotas do transporte escolar?</t>
  </si>
  <si>
    <t>15.1. Qual a média de tempo (em minutos)?</t>
  </si>
  <si>
    <t>16. Qual a idade média da frota escolar, em anos?</t>
  </si>
  <si>
    <t>17. Como é feita a preparação da merenda no município?</t>
  </si>
  <si>
    <t>17.1. Qual o custo unitário médio do almoço?</t>
  </si>
  <si>
    <t>18. Existe um controle por meio de relatórios elaborado pelo(a) nutricionista que permita atestar as condições físicas/estruturais da cozinha, higienização e acondicionamento dos alimentos e acompanhamento/aceitação do cardápio proposto na rede escolar municipal?</t>
  </si>
  <si>
    <t>19. Todos os professores da Educação Básica possuem formação específica de nível superior, obtida em curso de licenciatura na área de conhecimento em que atuam, conforme instituído no art. 62 da Lei Nº 9.394, de 20 de dezembro DE 1996?</t>
  </si>
  <si>
    <t>19.1. Qual o percentual de professores que possuem?</t>
  </si>
  <si>
    <t>20. O Conselho de Alimentação Escolar elaborou atas que permitam atestar as condições físicas/estruturais da cozinha, higienização e acondicionamento dos alimentos, bem como avaliar o cardápio e sua aceitação pelos alunos, considerando itens como quantidade e qualidade, variedade, respeito aos hábitos locais e regionais,  adequação ao horário, conservação e manuseio dos alimentos e condições higiênicas dos locais de preparo e serviço?</t>
  </si>
  <si>
    <t>20.1. Qual a quantidade de visitas que o CAE realizou nas escolas dos Anos Iniciais do Ensino Fundamental (1º ao 5º ano) no ano de 2016?</t>
  </si>
  <si>
    <t>21. O município utilizou algum programa específico que desenvolveu as competências de leitura e escrita de seus alunos na rede municipal?</t>
  </si>
  <si>
    <t>21.1. Qual?</t>
  </si>
  <si>
    <t>21.2. Informe mais detalhes sobre o programa de desenvolvimento de leitura e escrita aplicado [Percentual de cobertura - 1º ano:]</t>
  </si>
  <si>
    <t>21.2. Informe mais detalhes sobre o programa de desenvolvimento de leitura e escrita aplicado [Percentual de cobertura - 2º ano:]</t>
  </si>
  <si>
    <t>21.2. Informe mais detalhes sobre o programa de desenvolvimento de leitura e escrita aplicado [Percentual de cobertura - 3º ano:]</t>
  </si>
  <si>
    <t>21.2. Informe mais detalhes sobre o programa de desenvolvimento de leitura e escrita aplicado [Percentual de cobertura - 4º ano:]</t>
  </si>
  <si>
    <t>21.2. Informe mais detalhes sobre o programa de desenvolvimento de leitura e escrita aplicado [Percentual de cobertura - 5º ano:]</t>
  </si>
  <si>
    <t>22. Qual o total de turmas para creche? [Não possui registro]</t>
  </si>
  <si>
    <t>22. Qual o total de turmas para creche? [Outros]</t>
  </si>
  <si>
    <t>23. Qual o total de turmas para pré-escola? [Não possui registro]</t>
  </si>
  <si>
    <t>23. Qual o total de turmas para pré-escola? [Outros]</t>
  </si>
  <si>
    <t>24. Qual o total de turmas para os Anos Iniciais do Ensino Fundamental (1º ao 5º ano)? [Não possui registro]</t>
  </si>
  <si>
    <t>24. Qual o total de turmas para os Anos Iniciais do Ensino Fundamental (1º ao 5º ano)? [Outros]</t>
  </si>
  <si>
    <t>25. Qual a quantidade de alunos que terminaram o 5º ano  do Ensino Fundamental (1º ao 5º ano) em 2017? [Não possui registro]</t>
  </si>
  <si>
    <t>25. Qual a quantidade de alunos que terminaram o 5º ano  do Ensino Fundamental (1º ao 5º ano) em 2017? [Outros]</t>
  </si>
  <si>
    <t>26. Qual a quantidade de alunos matriculados no 5º ano do Ensino Fundamental (1º ao 5º ano) em 2017 que tiveram aproveitamento no 6º ano do Ensino Fundamental em 2018? [Não possui registro]</t>
  </si>
  <si>
    <t>26. Qual a quantidade de alunos matriculados no 5º ano do Ensino Fundamental (1º ao 5º ano) em 2017 que tiveram aproveitamento no 6º ano do Ensino Fundamental em 2018? [Outros]</t>
  </si>
  <si>
    <t>27. Existe registro sobre a quantidade total (dias) de ausência dos professores por faltas (incluindo os afastamentos legais) para os Anos Iniciais do Ensino Fundamental (1º ao 5º ano)?</t>
  </si>
  <si>
    <t>27.1. Informe a quantidade total em dias de ausência dos professores: [Faltas injustificadas:]</t>
  </si>
  <si>
    <t>27.1. Informe a quantidade total em dias de ausência dos professores: [Faltas justificadas:]</t>
  </si>
  <si>
    <t>27.1. Informe a quantidade total em dias de ausência dos professores: [Licença médica:]</t>
  </si>
  <si>
    <t>27.1. Informe a quantidade total em dias de ausência dos professores: [Licença maternidade/paternidade:]</t>
  </si>
  <si>
    <t>27.1. Informe a quantidade total em dias de ausência dos professores: [Abonos:]</t>
  </si>
  <si>
    <t>27.1. Informe a quantidade total em dias de ausência dos professores: [Outros: (inclusive ausências pontuais amparadas por lei)]</t>
  </si>
  <si>
    <t>28. Qual a quantidade de unidades públicas municipais de ensino (estabelecimentos físicos) destinadas à creche, pré-escola e aos Anos Iniciais do Ensino Fundamental (1º ao 5º ano) em 2017? [Não possui registro]</t>
  </si>
  <si>
    <t>28. Qual a quantidade de unidades públicas municipais de ensino (estabelecimentos físicos) destinadas à creche, pré-escola e aos Anos Iniciais do Ensino Fundamental (1º ao 5º ano) em 2017? [Outros]</t>
  </si>
  <si>
    <t>29.1. Quantas vagas em período integral foram disponibilizadas no ano de 2017 para creche? [Não possui registro]</t>
  </si>
  <si>
    <t>29.1. Quantas vagas em período integral foram disponibilizadas no ano de 2017 para creche? [Outros]</t>
  </si>
  <si>
    <t>29.2. Quantas vagas em período integral foram disponibilizadas no ano de 2017 para pré-escola? [Não possui registro]</t>
  </si>
  <si>
    <t>29.2. Quantas vagas em período integral foram disponibilizadas no ano de 2017 para pré-escola? [Outros]</t>
  </si>
  <si>
    <t>29.3. Quantas vagas em período integral foram disponibilizadas no ano de 2017 para os Anos Iniciais do Ensino Fundamental (1º ao 5º ano)? [Não possui registro]</t>
  </si>
  <si>
    <t>29.3. Quantas vagas em período integral foram disponibilizadas no ano de 2017 para os Anos Iniciais do Ensino Fundamental (1º ao 5º ano)? [Outros]</t>
  </si>
  <si>
    <t>30. Existe Conselho Municipal de Educação estruturado e atuante com a composição de membros completa e de acordo com a legislação?</t>
  </si>
  <si>
    <t>31.1. Em 2017, quanto foi aplicado de recursos municipais, em reais, na capacitação e avaliação do corpo docente municipal atuante em creches? [Não possui registro]</t>
  </si>
  <si>
    <t>31.1. Em 2017, quanto foi aplicado de recursos municipais, em reais, na capacitação e avaliação do corpo docente municipal atuante em creches? [Outros]</t>
  </si>
  <si>
    <t>31.2. Em 2017, quanto foi aplicado de recursos municipais, em reais, na capacitação e avaliação do corpo docente municipal atuante na pré-escola? [Não possui registro]</t>
  </si>
  <si>
    <t>31.2. Em 2017, quanto foi aplicado de recursos municipais, em reais, na capacitação e avaliação do corpo docente municipal atuante na pré-escola? [Outros]</t>
  </si>
  <si>
    <t>31.3. Em 2017, quanto foi aplicado de recursos municipais, em reais, na capacitação e avaliação do corpo docente municipal atuante nos Anos Iniciais do Ensino Fundamental (1º ao 5º ano)? [Não possui registro]</t>
  </si>
  <si>
    <t>31.3. Em 2017, quanto foi aplicado de recursos municipais, em reais, na capacitação e avaliação do corpo docente municipal atuante nos Anos Iniciais do Ensino Fundamental (1º ao 5º ano)? [Outros]</t>
  </si>
  <si>
    <t>32. O município utiliza material didático elaborado por empresa terceirizada (livros e/ou apostilas de sistemas de ensino)?</t>
  </si>
  <si>
    <t>32.1. Informe o CNPJ da(s) empresa(s) e razão social da(s) empresa(s):</t>
  </si>
  <si>
    <t>33. Qual a principal razão para pagamento de horas extras para os professores?</t>
  </si>
  <si>
    <t>33. Qual a principal razão para pagamento de horas extras para os professores? [Outros]</t>
  </si>
  <si>
    <t>34. O município possui levantamento da distorção idade/série nos Anos Iniciais do Ensino Fundamental (1º ao 5º ano)?</t>
  </si>
  <si>
    <t>35. Qual a data de início do ano letivo de 2017?</t>
  </si>
  <si>
    <t>36. Quanto às bibliotecas e salas de leitura na rede municipal, responda: [Quantas escolas da rede municipal possuem bibliotecas?]</t>
  </si>
  <si>
    <t>36. Quanto às bibliotecas e salas de leitura na rede municipal, responda: [Quantas escolas da rede municipal possuem sala de leitura?]</t>
  </si>
  <si>
    <t>37. Houve entrega do material didático (livros, apostilas, etc.) aos alunos na rede municipal?</t>
  </si>
  <si>
    <t>37.1. Data da entrega:</t>
  </si>
  <si>
    <t>38. Houve entrega do uniforme escolar à rede municipal?</t>
  </si>
  <si>
    <t>38.1. Data da entrega: </t>
  </si>
  <si>
    <t>39. Existe um programa de inibição ao absenteísmo de professores em sala de aula (incluindo os afastamentos legais)?</t>
  </si>
  <si>
    <t>40. A Prefeitura/Secretaria da Educação Municipal possui Plano de Cargos e Salários para seus professores?</t>
  </si>
  <si>
    <t>40.1. Qual o número da lei?</t>
  </si>
  <si>
    <t>41.1. Informe o total de horas de treinamento e capacitação oferecidos pelo município destinados a professores atuantes em creches no exercício de 2017: [Não possui registro]</t>
  </si>
  <si>
    <t>41.1. Informe o total de horas de treinamento e capacitação oferecidos pelo município destinados a professores atuantes em creches no exercício de 2017: [Outros]</t>
  </si>
  <si>
    <t>41.2. Informe o total de horas de treinamento e capacitação oferecidos pelo município destinados a professores atuantes na pré-escola no exercício de 2017 [Não possui registro]</t>
  </si>
  <si>
    <t>41.2. Informe o total de horas de treinamento e capacitação oferecidos pelo município destinados a professores atuantes na pré-escola no exercício de 2017 [Outros]</t>
  </si>
  <si>
    <t>41.3. Informe o total de horas de treinamento e capacitação oferecidos pelo município destinados a professores atuantes nos Anos Iniciais do Ensino Fundamental (1º ao 5º ano) no exercício de 2017 [Não possui registro]</t>
  </si>
  <si>
    <t>41.3. Informe o total de horas de treinamento e capacitação oferecidos pelo município destinados a professores atuantes nos Anos Iniciais do Ensino Fundamental (1º ao 5º ano) no exercício de 2017 [Outros]</t>
  </si>
  <si>
    <t>42. Houve entrega do Kit escolar à rede municipal?</t>
  </si>
  <si>
    <t>42.1. Data da entrega:</t>
  </si>
  <si>
    <t>43. Quantas reuniões foram realizadas pelo Conselho Municipal de Educação no último exercício?</t>
  </si>
  <si>
    <t>44.1. Informe o número de profissionais da educação não docentes (Ex: monitor, pedagoga, psicóloga, secretária, etc) ocupantes de cargos de provimento efetivo nos Anos Iniciais do Ensino Fundamental (1º ao 5º ano): [Não possui registro]</t>
  </si>
  <si>
    <t>44.1. Informe o número de profissionais da educação não docentes (Ex: monitor, pedagoga, psicóloga, secretária, etc) ocupantes de cargos de provimento efetivo nos Anos Iniciais do Ensino Fundamental (1º ao 5º ano): [Outros]</t>
  </si>
  <si>
    <t>44.2. Informe o número de profissionais da educação não docentes (Ex: monitor, pedagoga, psicóloga, secretária, etc) temporários no Anos Iniciais do Ensino Fundamental (1º ao 5º ano): [Não possui registro]</t>
  </si>
  <si>
    <t>44.2. Informe o número de profissionais da educação não docentes (Ex: monitor, pedagoga, psicóloga, secretária, etc) temporários no Anos Iniciais do Ensino Fundamental (1º ao 5º ano): [Outros]</t>
  </si>
  <si>
    <t>45. Sobre o Fundo de Manutenção e Desenvolvimento da Educação Básica e de Valorização dos Profissionais da Educação – FUNDEB, informe, com base na Lei nº 11.494, de 20 de junho de 2007: [Percentual aplicado dos recursos oriundos do fundo:]</t>
  </si>
  <si>
    <t>45. Sobre o Fundo de Manutenção e Desenvolvimento da Educação Básica e de Valorização dos Profissionais da Educação – FUNDEB, informe, com base na Lei nº 11.494, de 20 de junho de 2007: [Percentual dos recursos oriundos do fundo aplicado no Magistério:]</t>
  </si>
  <si>
    <t>46. Com base no Art. 212 da Constituição da República Federativa do Brasil, informe: [Percentual da receita resultante de impostos, compreendida a proveniente de transferências, aplicado na manutenção e desenvolvimento do ensino:]</t>
  </si>
  <si>
    <t>47. Qual a quantidade de matrículas realizadas em creche?</t>
  </si>
  <si>
    <t>48. Qual a quantidade de matrículas realizadas em pré-escola?</t>
  </si>
  <si>
    <t>49. Qual a quantidade de matrículas realizadas no Anos Iniciais do Ensino Fundamental (1º ao 5º ano)?</t>
  </si>
  <si>
    <t>50. Qual a quantidade de professores efetivos destinados à creche?</t>
  </si>
  <si>
    <t>51. Qual a quantidade de professores temporários destinados à creche?</t>
  </si>
  <si>
    <t>52. Qual a quantidade de professores efetivos destinados à pré-escola?</t>
  </si>
  <si>
    <t>53. Qual a quantidade de professores temporários destinados à pré-escola?</t>
  </si>
  <si>
    <t>54. Qual a quantidade de professores efetivos destinados aos Anos Iniciais do Ensino Fundamental (1º ao 5º ano)?</t>
  </si>
  <si>
    <t>55. Qual a quantidade de professores temporários destinados aos Anos Iniciais do Ensino Fundamental (1º ao 5º ano)?</t>
  </si>
  <si>
    <t>56. Informe a porcentagem de professores efetivos com pós-graduação: [Creche:]</t>
  </si>
  <si>
    <t>56. Informe a porcentagem de professores efetivos com pós-graduação: [Pré-escola:]</t>
  </si>
  <si>
    <t>56. Informe a porcentagem de professores efetivos com pós-graduação: [Anos Iniciais do Ensino Fundamental (1º ao 5º ano):]</t>
  </si>
  <si>
    <t>57. Quantos estabelecimentos municipais de ensino destinados à creche, pré-escola e Anos Iniciais do Ensino Fundamental (1º ao 5º ano) estavam funcionando  durante o exercício de 2017? [Creche:]</t>
  </si>
  <si>
    <t>57. Quantos estabelecimentos municipais de ensino destinados à creche, pré-escola e Anos Iniciais do Ensino Fundamental (1º ao 5º ano) estavam funcionando  durante o exercício de 2017? [Pré-escola:]</t>
  </si>
  <si>
    <t>57. Quantos estabelecimentos municipais de ensino destinados à creche, pré-escola e Anos Iniciais do Ensino Fundamental (1º ao 5º ano) estavam funcionando  durante o exercício de 2017? [Anos Iniciais do Ensino Fundamental (1º ao 5º ano):]</t>
  </si>
  <si>
    <t>58. Quantos estabelecimentos de ensino estavam funcionando em período integral durante o exercício de 2017? [Creche:]</t>
  </si>
  <si>
    <t>58. Quantos estabelecimentos de ensino estavam funcionando em período integral durante o exercício de 2017? [Pré-escola:]</t>
  </si>
  <si>
    <t>58. Quantos estabelecimentos de ensino estavam funcionando em período integral durante o exercício de 2017? [Anos Iniciais do Ensino Fundamental (1º ao 5º ano):]</t>
  </si>
  <si>
    <t>59. Qual a quantidade total de professores/profissionais de educação em sala de aula para atendimento constante e direto dos alunos da rede municipal? [Creche:]</t>
  </si>
  <si>
    <t>59. Qual a quantidade total de professores/profissionais de educação em sala de aula para atendimento constante e direto dos alunos da rede municipal? [Pré-escola:]</t>
  </si>
  <si>
    <t>59. Qual a quantidade total de professores/profissionais de educação em sala de aula para atendimento constante e direto dos alunos da rede municipal? [1º ano – Ensino Fundamental:]</t>
  </si>
  <si>
    <t>59. Qual a quantidade total de professores/profissionais de educação em sala de aula para atendimento constante e direto dos alunos da rede municipal? [2º ano – Ensino Fundamental:]</t>
  </si>
  <si>
    <t>59. Qual a quantidade total de professores/profissionais de educação em sala de aula para atendimento constante e direto dos alunos da rede municipal? [3º ano – Ensino Fundamental:]</t>
  </si>
  <si>
    <t>59. Qual a quantidade total de professores/profissionais de educação em sala de aula para atendimento constante e direto dos alunos da rede municipal? [4º ano – Ensino Fundamental:]</t>
  </si>
  <si>
    <t>59. Qual a quantidade total de professores/profissionais de educação em sala de aula para atendimento constante e direto dos alunos da rede municipal? [5º ano – Ensino Fundamental:]</t>
  </si>
  <si>
    <t>Nome do respondente: </t>
  </si>
  <si>
    <t>E-mail do respondente:  </t>
  </si>
  <si>
    <t>Prefeitura Municipal de Santa Maria da Boa Vista</t>
  </si>
  <si>
    <t>Não</t>
  </si>
  <si>
    <t>Sim</t>
  </si>
  <si>
    <t>SIM, aderiu ao Programa Estadual de avaliação, se houver</t>
  </si>
  <si>
    <t>2015-05-16 00:00:00</t>
  </si>
  <si>
    <t>N/A</t>
  </si>
  <si>
    <t>Nas escolas (que possuem merendeiras)</t>
  </si>
  <si>
    <t>SIM, mensalmente</t>
  </si>
  <si>
    <t>Oficinas, formações, seminário e projetos.</t>
  </si>
  <si>
    <t>203223,00</t>
  </si>
  <si>
    <t>23.678.573/0001-74</t>
  </si>
  <si>
    <t>Não existe pagamento de horas extras</t>
  </si>
  <si>
    <t>2017-02-06 00:00:00</t>
  </si>
  <si>
    <t>NÃO</t>
  </si>
  <si>
    <t>1690/2018</t>
  </si>
  <si>
    <t>0 a 3 reuniões</t>
  </si>
  <si>
    <t>Janaina dos Santos Souza</t>
  </si>
  <si>
    <t>js_janaina@hotmail.com</t>
  </si>
  <si>
    <t>Prefeitura Municipal de Santa Cruz do Capibaribe</t>
  </si>
  <si>
    <t>2015-06-22 00:00:00</t>
  </si>
  <si>
    <t>Alfabetizar com sucesso.</t>
  </si>
  <si>
    <t>0,00</t>
  </si>
  <si>
    <t>Cobertura de férias e licenças</t>
  </si>
  <si>
    <t>2017-02-15 00:00:00</t>
  </si>
  <si>
    <t>4 a 5 reuniões</t>
  </si>
  <si>
    <t xml:space="preserve">Murilo Henrique Assunção </t>
  </si>
  <si>
    <t>murilo_henrique45@hotmail.com</t>
  </si>
  <si>
    <t>Prefeitura Municipal de Paranatama</t>
  </si>
  <si>
    <t>SIM, aderiu ao Programa Nacional de avaliação</t>
  </si>
  <si>
    <t>2015-06-10 00:00:00</t>
  </si>
  <si>
    <t>biblioteca Itinerante</t>
  </si>
  <si>
    <t>600,24</t>
  </si>
  <si>
    <t>Absenteísmo de professores</t>
  </si>
  <si>
    <t>2017-02-13 00:00:00</t>
  </si>
  <si>
    <t>SIM, com benefício financeiro; com processo de perícia médica municipal; com programas de prevenção à saúde do professor</t>
  </si>
  <si>
    <t>89/2012</t>
  </si>
  <si>
    <t>2017-02-16 00:00:00</t>
  </si>
  <si>
    <t>6 a 7 reuniões</t>
  </si>
  <si>
    <t>Maria Aparecida de Melo Silva</t>
  </si>
  <si>
    <t>sci@paranatama.pe.gov.br</t>
  </si>
  <si>
    <t>Prefeitura Municipal de São Bento do Una</t>
  </si>
  <si>
    <t xml:space="preserve">SIM, terceirizada </t>
  </si>
  <si>
    <t>INSTITUTO QUALIDADE NO ENSINO - IQE</t>
  </si>
  <si>
    <t>PORTARIA 564</t>
  </si>
  <si>
    <t>2017-04-19 00:00:00</t>
  </si>
  <si>
    <t>PROJETOS: LER BEM "ASPA" - PUBLICO 4º ANO - CONCURSO LITERÁRIO DE REDAÇÃO - 1º AO 5º AN0 - 100%</t>
  </si>
  <si>
    <t>196512,00</t>
  </si>
  <si>
    <t>00000633/0001-08 INSTITUTO QUALIDADE NO ENSINO</t>
  </si>
  <si>
    <t>1868/2011</t>
  </si>
  <si>
    <t>8 ou mais reuniões</t>
  </si>
  <si>
    <t>MIRIAN ALMEIDA DA ROCHA COSTA</t>
  </si>
  <si>
    <t>EDUCACAOSBU@YAHOO.COM.BR</t>
  </si>
  <si>
    <t>Prefeitura Municipal de Camutanga</t>
  </si>
  <si>
    <t>Programa Alfabetização com Sucesso</t>
  </si>
  <si>
    <t>2017-02-05 00:00:00</t>
  </si>
  <si>
    <t>2017-02-07 00:00:00</t>
  </si>
  <si>
    <t>2017-08-05 00:00:00</t>
  </si>
  <si>
    <t>297/2010</t>
  </si>
  <si>
    <t>OSÍRIS DE AGUIAR AUGUSTO DA SILVA, conforme informações fornecidas pelo Secretário da pasta.</t>
  </si>
  <si>
    <t>osiris.aguiar@gmail.com</t>
  </si>
  <si>
    <t>Prefeitura Municipal de Jupi</t>
  </si>
  <si>
    <t>Para Brasil, SAEPE, ANA (Avaliaçao Nacional de Educaçao</t>
  </si>
  <si>
    <t>2015-06-16 00:00:00</t>
  </si>
  <si>
    <t>2400,00</t>
  </si>
  <si>
    <t>2017-02-23 00:00:00</t>
  </si>
  <si>
    <t>2017-03-11 00:00:00</t>
  </si>
  <si>
    <t>582/2015</t>
  </si>
  <si>
    <t>SYLVIA HELENA ALVES DE SIQUEIRA</t>
  </si>
  <si>
    <t>pmj@jupi.pe.gov.br</t>
  </si>
  <si>
    <t>Prefeitura Municipal de Iati</t>
  </si>
  <si>
    <t>405/2015</t>
  </si>
  <si>
    <t>2015-06-18 00:00:00</t>
  </si>
  <si>
    <t>Cozinha piloto própria</t>
  </si>
  <si>
    <t>PNAIC, MAIS EDUCAÇÃO, ALFABETIZAR COM SUCESSO.</t>
  </si>
  <si>
    <t>2017-02-20 00:00:00</t>
  </si>
  <si>
    <t>341/2011</t>
  </si>
  <si>
    <t>Enia Julyanne</t>
  </si>
  <si>
    <t>eniajulyanne@hotmail.com</t>
  </si>
  <si>
    <t>Prefeitura Municipal de Angelim</t>
  </si>
  <si>
    <t>SIM, avaliação própria</t>
  </si>
  <si>
    <t>605/2009</t>
  </si>
  <si>
    <t>2005-12-29 00:00:00</t>
  </si>
  <si>
    <t>2017-06-20 00:00:00</t>
  </si>
  <si>
    <t>2017-06-22 00:00:00</t>
  </si>
  <si>
    <t>ADRIANA TORRES CAVALCANTE VASCONCELOS</t>
  </si>
  <si>
    <t>adrianatcv@hotmail.com</t>
  </si>
  <si>
    <t>Prefeitura Municipal de Brejinho</t>
  </si>
  <si>
    <t>418/2015</t>
  </si>
  <si>
    <t>2015-06-09 00:00:00</t>
  </si>
  <si>
    <t>PNAIC/PNME</t>
  </si>
  <si>
    <t>2017-03-02 00:00:00</t>
  </si>
  <si>
    <t>2017-03-20 00:00:00</t>
  </si>
  <si>
    <t>2017-07-24 00:00:00</t>
  </si>
  <si>
    <t>MARIA SILVANA TELES ROCHA</t>
  </si>
  <si>
    <t>pmbrejinho@hotmail.com</t>
  </si>
  <si>
    <t>Prefeitura Municipal de Amaraji</t>
  </si>
  <si>
    <t>477 de 2015</t>
  </si>
  <si>
    <t>2015-06-23 00:00:00</t>
  </si>
  <si>
    <t>ALFABETIZAR COM SUCESSO</t>
  </si>
  <si>
    <t>36.717,25</t>
  </si>
  <si>
    <t>2017-09-06 00:00:00</t>
  </si>
  <si>
    <t>255 DE 1998</t>
  </si>
  <si>
    <t>SHEYLA KAROLINE MEDEIROS DA SILVA</t>
  </si>
  <si>
    <t>sheyladme@gmail.com</t>
  </si>
  <si>
    <t>Prefeitura Municipal do Jaboatão dos Guararapes</t>
  </si>
  <si>
    <t>lei N 1203/2015, 18 de junho de 2015</t>
  </si>
  <si>
    <t>Terceirizada</t>
  </si>
  <si>
    <t>programa de leitura: escola que lê faz a mudança acontecer</t>
  </si>
  <si>
    <t>CNPJ - 62136304001967 - Editora Moderna</t>
  </si>
  <si>
    <t>Outros</t>
  </si>
  <si>
    <t>não existe</t>
  </si>
  <si>
    <t>2017-06-01 00:00:00</t>
  </si>
  <si>
    <t>2017-03-22 00:00:00</t>
  </si>
  <si>
    <t>lei n 178/2002</t>
  </si>
  <si>
    <t>2017-05-16 00:00:00</t>
  </si>
  <si>
    <t>Ivaneide de Farias Dantas</t>
  </si>
  <si>
    <t>controladoriageralpjg@gmail.com.br</t>
  </si>
  <si>
    <t>Prefeitura Municipal de São Joaquim do Monte</t>
  </si>
  <si>
    <t>SAEPE</t>
  </si>
  <si>
    <t>567/2015</t>
  </si>
  <si>
    <t>PNAIC</t>
  </si>
  <si>
    <t>2017-03-03 00:00:00</t>
  </si>
  <si>
    <t>487/2010</t>
  </si>
  <si>
    <t xml:space="preserve">ADRIANA MARIA DA SILVA </t>
  </si>
  <si>
    <t>prof.adrianamaria@hotmail.com</t>
  </si>
  <si>
    <t>Prefeitura Municipal de Cupira</t>
  </si>
  <si>
    <t>089/2015</t>
  </si>
  <si>
    <t>2015-10-28 00:00:00</t>
  </si>
  <si>
    <t>2017-02-22 00:00:00</t>
  </si>
  <si>
    <t>77/2014  de 17 de junho de 2014</t>
  </si>
  <si>
    <t>SANDRA REGINA DE MELO SILVA</t>
  </si>
  <si>
    <t>sandrar.melo@hotmail.com</t>
  </si>
  <si>
    <t>Prefeitura Municipal de Itapetim</t>
  </si>
  <si>
    <t>307/2015</t>
  </si>
  <si>
    <t>Programas   Trilhas</t>
  </si>
  <si>
    <t>12076,00</t>
  </si>
  <si>
    <t>2017-08-28 00:00:00</t>
  </si>
  <si>
    <t>157/2010</t>
  </si>
  <si>
    <t>Luciana Maria Paulino</t>
  </si>
  <si>
    <t>lucianaperola@gmail.com</t>
  </si>
  <si>
    <t>Prefeitura Municipal de Itapissuma</t>
  </si>
  <si>
    <t>915/2015</t>
  </si>
  <si>
    <t>2015-02-23 00:00:00</t>
  </si>
  <si>
    <t>PNAIC PROGRAMA NACIONAL DE ALFABETIZAÇÃO NA IDADE CERTA, IQE- INSTITUTO QUALIDADE DE ENSINO, ALFABETIZAR COM SUCESSO</t>
  </si>
  <si>
    <t>587/2003</t>
  </si>
  <si>
    <t>JESANIAS RODRIGUES DE LIMA</t>
  </si>
  <si>
    <t>niasufrpe3@gmail.com</t>
  </si>
  <si>
    <t>Prefeitura Municipal de Vicência</t>
  </si>
  <si>
    <t>NÃO aplicou</t>
  </si>
  <si>
    <t>1.699/2015</t>
  </si>
  <si>
    <t>Projeto "Leitores em Ação" e "Escrevendo apartir dos Gêneros Textuais"</t>
  </si>
  <si>
    <t>Não possui equipe completa</t>
  </si>
  <si>
    <t>2017-02-03 00:00:00</t>
  </si>
  <si>
    <t>Lei 11.738/2008</t>
  </si>
  <si>
    <t>Kevin Ferreira Corcino</t>
  </si>
  <si>
    <t>controladoriapmv@gmail.com</t>
  </si>
  <si>
    <t>Prefeitura Municipal de Solidão</t>
  </si>
  <si>
    <t>Lei Nº 271</t>
  </si>
  <si>
    <t>1915-06-12 00:00:00</t>
  </si>
  <si>
    <t>Alfabetizar com Sucesso, PNAIC, Povo Mais Educação.</t>
  </si>
  <si>
    <t>2017-02-09 00:00:00</t>
  </si>
  <si>
    <t>Nº 296 de 21/08/2017</t>
  </si>
  <si>
    <t>Maria Aparecida Ramos Lima</t>
  </si>
  <si>
    <t>cidaramoslima@gmail.com</t>
  </si>
  <si>
    <t>Prefeitura Municipal de Barra de Guabiraba</t>
  </si>
  <si>
    <t>SIM, semanalmente</t>
  </si>
  <si>
    <t>ASPA, REFORÇO ESCOLAR E AULÕES TEMÁTICOS</t>
  </si>
  <si>
    <t>2017-08-01 00:00:00</t>
  </si>
  <si>
    <t>009 de 21/05/2011</t>
  </si>
  <si>
    <t>Jorge Luiz de Assis</t>
  </si>
  <si>
    <t>jorgeluizvipp@hotmail.com</t>
  </si>
  <si>
    <t>Prefeitura Municipal de Tuparetama</t>
  </si>
  <si>
    <t>2015-06-15 00:00:00</t>
  </si>
  <si>
    <t>Comemoração do dia do livro, semana da leitura, Projeto Trilhas</t>
  </si>
  <si>
    <t>Carga horária</t>
  </si>
  <si>
    <t>2017-03-15 00:00:00</t>
  </si>
  <si>
    <t>2017-07-17 00:00:00</t>
  </si>
  <si>
    <t>2017-04-18 00:00:00</t>
  </si>
  <si>
    <t>Rafaely Amaral Leite de Souza</t>
  </si>
  <si>
    <t>raffaelyamaral@hotmal.com</t>
  </si>
  <si>
    <t>Prefeitura Municipal de Parnamirim</t>
  </si>
  <si>
    <t>899/2015</t>
  </si>
  <si>
    <t>2017-03-01 00:00:00</t>
  </si>
  <si>
    <t>2017-03-13 00:00:00</t>
  </si>
  <si>
    <t>955/2017</t>
  </si>
  <si>
    <t>MARIA DE LOURDES DE CARVALHO DANTAS</t>
  </si>
  <si>
    <t>pmeparnamirim@hotmail.com</t>
  </si>
  <si>
    <t>Prefeitura Municipal de Taquaritinga do Norte</t>
  </si>
  <si>
    <t>1.820/2015</t>
  </si>
  <si>
    <t>Projeto leitura infantil</t>
  </si>
  <si>
    <t>2017-05-29 00:00:00</t>
  </si>
  <si>
    <t>1593/2009</t>
  </si>
  <si>
    <t>Eriberto Marculino</t>
  </si>
  <si>
    <t>eribertoprefeitura@outlook.com</t>
  </si>
  <si>
    <t>Prefeitura Municipal de Ilha de Itamaracá</t>
  </si>
  <si>
    <t>LEI MUNICIPAL Nº 1282/15</t>
  </si>
  <si>
    <t>1149/2010</t>
  </si>
  <si>
    <t>GILDO P. DE SANTANA JUNIOR</t>
  </si>
  <si>
    <t>educacao@ilhadeitamaraca.pe.gov.br</t>
  </si>
  <si>
    <t>Prefeitura Municipal de Santa Maria do Cambucá</t>
  </si>
  <si>
    <t>SAEPE/AVALIAÇÃO INTERNA</t>
  </si>
  <si>
    <t>487/2015</t>
  </si>
  <si>
    <t>2015-05-29 00:00:00</t>
  </si>
  <si>
    <t>UMA RECORDAÇÃO POR UMA BOA AÇÃO.</t>
  </si>
  <si>
    <t>16850,72</t>
  </si>
  <si>
    <t>36632,00</t>
  </si>
  <si>
    <t>EDITORA FTD - LIVROS ED. INFANTIL.
CNPJ: 61.186.490/0014-71</t>
  </si>
  <si>
    <t>2017-02-02 00:00:00</t>
  </si>
  <si>
    <t>442/2012</t>
  </si>
  <si>
    <t>MARIA AUXILIADORA PEREIRA</t>
  </si>
  <si>
    <t>SMESMC@HOTMAIL.COM</t>
  </si>
  <si>
    <t>Prefeitura Municipal de Quixaba</t>
  </si>
  <si>
    <t>Avaliações Internas.</t>
  </si>
  <si>
    <t>299/2015</t>
  </si>
  <si>
    <t>2015-06-19 00:00:00</t>
  </si>
  <si>
    <t>Alfabetizar com Sucesso</t>
  </si>
  <si>
    <t>217/2010</t>
  </si>
  <si>
    <t>danilo cordeiro nunes</t>
  </si>
  <si>
    <t>danillocnunes@gmail.com</t>
  </si>
  <si>
    <t>Prefeitura Municipal de Paulista</t>
  </si>
  <si>
    <t>ANA</t>
  </si>
  <si>
    <t>4.537/2015</t>
  </si>
  <si>
    <t>2017-10-17 00:00:00</t>
  </si>
  <si>
    <t>3.895/2006</t>
  </si>
  <si>
    <t>2017-08-30 00:00:00</t>
  </si>
  <si>
    <t>FERNANDO PORTILHO</t>
  </si>
  <si>
    <t>fernando.portilho@paulista.pe.gov.br</t>
  </si>
  <si>
    <t>Prefeitura Municipal de Feira Nova</t>
  </si>
  <si>
    <t>Lei nº 548/2015</t>
  </si>
  <si>
    <t>2015-06-11 00:00:00</t>
  </si>
  <si>
    <t>Programa alfabetizar com sucesso; Novo mais Educação</t>
  </si>
  <si>
    <t>2017-08-21 00:00:00</t>
  </si>
  <si>
    <t>Lei Complementar nº 001/2010 de 26 de maio de 2010</t>
  </si>
  <si>
    <t>2017-03-23 00:00:00</t>
  </si>
  <si>
    <t>Claudison Vieira de Albuquerque</t>
  </si>
  <si>
    <t>claudisonalbuquerque@gmail.com</t>
  </si>
  <si>
    <t>Prefeitura Municipal de Primavera</t>
  </si>
  <si>
    <t>024/2015</t>
  </si>
  <si>
    <t>2600,00</t>
  </si>
  <si>
    <t>2700,00</t>
  </si>
  <si>
    <t>2017-01-04 00:00:00</t>
  </si>
  <si>
    <t>2017-07-28 00:00:00</t>
  </si>
  <si>
    <t>003/2010</t>
  </si>
  <si>
    <t>Drayton José da Costa</t>
  </si>
  <si>
    <t>drayton.costa@hotmail.com</t>
  </si>
  <si>
    <t>Prefeitura Municipal de Lagoa de Itaenga</t>
  </si>
  <si>
    <t>653/2015</t>
  </si>
  <si>
    <t>2015-09-25 00:00:00</t>
  </si>
  <si>
    <t>Alfabetizar com sucesso</t>
  </si>
  <si>
    <t>2017-09-04 00:00:00</t>
  </si>
  <si>
    <t>0334/98</t>
  </si>
  <si>
    <t>Helenilda Josefa de Almeida</t>
  </si>
  <si>
    <t>vitor.scholes@hotmail.com</t>
  </si>
  <si>
    <t>Prefeitura Municipal de Altinho</t>
  </si>
  <si>
    <t>010/2015</t>
  </si>
  <si>
    <t>59500,00</t>
  </si>
  <si>
    <t>2017-03-05 00:00:00</t>
  </si>
  <si>
    <t>009/2014</t>
  </si>
  <si>
    <t>Clorivaldo Roberto de Barros</t>
  </si>
  <si>
    <t>paula_carolinacosme@hotmail.com</t>
  </si>
  <si>
    <t>Prefeitura Municipal de Inajá</t>
  </si>
  <si>
    <t>1232/2015</t>
  </si>
  <si>
    <t>AS ASAS NO CONTEXTO ESCOLAR</t>
  </si>
  <si>
    <t>2017-03-16 00:00:00</t>
  </si>
  <si>
    <t>2017-04-20 00:00:00</t>
  </si>
  <si>
    <t>1048/2001</t>
  </si>
  <si>
    <t>JUCIELMA PATRICIA CARVALHO DA SILVA</t>
  </si>
  <si>
    <t>CONTATO@LIDERPE.COM.BR</t>
  </si>
  <si>
    <t>Prefeitura Municipal de Xexéu</t>
  </si>
  <si>
    <t>264/2015</t>
  </si>
  <si>
    <t>I.Projetos pedagógicos interagindo com o projeto político pedagógico; II.Biblioteca Itinerante; III.Cantinho da Leitura; IV.Projeto de nível de escrita e leitura dos alunos.</t>
  </si>
  <si>
    <t>31840,00</t>
  </si>
  <si>
    <t>72480,00</t>
  </si>
  <si>
    <t>49340,00</t>
  </si>
  <si>
    <t>224/2012</t>
  </si>
  <si>
    <t>2017-03-24 00:00:00</t>
  </si>
  <si>
    <t>ANTONINO MATIAS GOMES DO NASCIMENTO</t>
  </si>
  <si>
    <t>tonnymatias@hotmail.com</t>
  </si>
  <si>
    <t>Prefeitura Municipal da Pedra</t>
  </si>
  <si>
    <t>LEI 1336/2015</t>
  </si>
  <si>
    <t>2015-06-02 00:00:00</t>
  </si>
  <si>
    <t>2017-04-03 00:00:00</t>
  </si>
  <si>
    <t>1153/2007</t>
  </si>
  <si>
    <t>RAQUEL LIMA DA SILVA ARCOVERDE</t>
  </si>
  <si>
    <t>Prefeitura Municipal do Bom Jardim</t>
  </si>
  <si>
    <t>ADERE</t>
  </si>
  <si>
    <t>Programa Novo Mais Educação, Pacto Nacional Pela Alfabetização na Idade Certa.</t>
  </si>
  <si>
    <t>19.288.546/0001-18 Livraria Praça de Casa Forte Ltda.</t>
  </si>
  <si>
    <t>2017-05-12 00:00:00</t>
  </si>
  <si>
    <t>882-2009</t>
  </si>
  <si>
    <t xml:space="preserve">Ezequias Soares de Arruda Silva </t>
  </si>
  <si>
    <t>cipmbj2017@gmail.com</t>
  </si>
  <si>
    <t>Prefeitura Municipal de Tacaratu</t>
  </si>
  <si>
    <t>1.261/2015</t>
  </si>
  <si>
    <t>PROGRAMA ALFABETIZAR COM SUCESSO</t>
  </si>
  <si>
    <t>2017-04-14 00:00:00</t>
  </si>
  <si>
    <t>2017-10-10 00:00:00</t>
  </si>
  <si>
    <t>1.000/2005</t>
  </si>
  <si>
    <t>MARIA ROBERTA CARVALHO DE LIMA</t>
  </si>
  <si>
    <t>robertacarvalho-2011@hotmail.com</t>
  </si>
  <si>
    <t>Prefeitura Municipal de Ingazeira</t>
  </si>
  <si>
    <t>204/2015</t>
  </si>
  <si>
    <t>1915-06-22 00:00:00</t>
  </si>
  <si>
    <t>PNAIC/ ALFABETIZAR COM SUCESSO</t>
  </si>
  <si>
    <t>013/2009</t>
  </si>
  <si>
    <t>LINDOMERCIA GLEIDE RODRIGUES FERREIRA</t>
  </si>
  <si>
    <t>lindomercia@yahoo.com.br</t>
  </si>
  <si>
    <t>Prefeitura Municipal de Lajedo</t>
  </si>
  <si>
    <t>1555/2015</t>
  </si>
  <si>
    <t>ALFABETIZAR COM SUCESSO E PNAIC</t>
  </si>
  <si>
    <t>C.A. DE OLIVEIRA NASCIMENTO - ME  CNPJ: 13.344.238/0001-86
ABC CULTURA EDITORA LTDA  CNPJ: 40.998.759/0001-20
EDITORA FORMAÇÃO - EIRELI - EPP CNPJ: 20.928.916/0001-13</t>
  </si>
  <si>
    <t>2017-03-06 00:00:00</t>
  </si>
  <si>
    <t>004/1998</t>
  </si>
  <si>
    <t>2017-04-17 00:00:00</t>
  </si>
  <si>
    <t>Neide Maria da Silva Felix</t>
  </si>
  <si>
    <t>neide_felix25@hotmail.com</t>
  </si>
  <si>
    <t>Prefeitura Municipal de Belém de Maria</t>
  </si>
  <si>
    <t>716/2015</t>
  </si>
  <si>
    <t>LER BEM; INTEGRANDO SABERES</t>
  </si>
  <si>
    <t>8000,00</t>
  </si>
  <si>
    <t>2017-03-21 00:00:00</t>
  </si>
  <si>
    <t>014/2009</t>
  </si>
  <si>
    <t>2017-06-16 00:00:00</t>
  </si>
  <si>
    <t>ELVIS JOHN LISBOA SILVA</t>
  </si>
  <si>
    <t>elvisjohn_john@hotmail.com</t>
  </si>
  <si>
    <t>Prefeitura Municipal de Petrolina</t>
  </si>
  <si>
    <t>PANILHA DE ACOMPANHAMENTO BIMESTRAL</t>
  </si>
  <si>
    <t>SERTÃO LITERÁRIO</t>
  </si>
  <si>
    <t xml:space="preserve"> 82.186,37</t>
  </si>
  <si>
    <t>82.186,37</t>
  </si>
  <si>
    <t>200.083,11</t>
  </si>
  <si>
    <t xml:space="preserve"> 08458084/000113 INSTITUTO ALFA E BETO </t>
  </si>
  <si>
    <t>2017-06-02 00:00:00</t>
  </si>
  <si>
    <t xml:space="preserve">951/2000 </t>
  </si>
  <si>
    <t>2017-03-28 00:00:00</t>
  </si>
  <si>
    <t>MOISÉS BATISTA DOS SANTOS</t>
  </si>
  <si>
    <t>moises.analista.controladoria@gmail.com</t>
  </si>
  <si>
    <t>Prefeitura Municipal de São Vicente Férrer</t>
  </si>
  <si>
    <t>875/2015</t>
  </si>
  <si>
    <t>PAS, PNAIC</t>
  </si>
  <si>
    <t>3200,00</t>
  </si>
  <si>
    <t>19800,00</t>
  </si>
  <si>
    <t>33000,00</t>
  </si>
  <si>
    <t>2017-09-01 00:00:00</t>
  </si>
  <si>
    <t>836/2010</t>
  </si>
  <si>
    <t>MÁRCIA VIRGÍNIA DE DE LUNA COUTINHO DA SILVA</t>
  </si>
  <si>
    <t>marciav.luna@gmail.com</t>
  </si>
  <si>
    <t>Prefeitura Municipal de Ferreiros</t>
  </si>
  <si>
    <t>LEI 919-2015</t>
  </si>
  <si>
    <t>PROGRAMA ALFABETIZAR COM SUCESSO E PNAIC - PROGRAMA NACIONAL DE ALFABETIZAÇÃO NA IDADE CERTA</t>
  </si>
  <si>
    <t>2017-08-31 00:00:00</t>
  </si>
  <si>
    <t>2017-12-28 00:00:00</t>
  </si>
  <si>
    <t>Anie Gabrielle Veloso da Silva</t>
  </si>
  <si>
    <t>anie_gave@hotmail.com</t>
  </si>
  <si>
    <t>Prefeitura Municipal de Santa Cruz da Baixa Verde</t>
  </si>
  <si>
    <t>IDEPE</t>
  </si>
  <si>
    <t>LEI MUNICIPAL 379/2015 ALTERADA PELA LEI MUNICIPAL N 434/2017</t>
  </si>
  <si>
    <t>2015-06-25 00:00:00</t>
  </si>
  <si>
    <t>PROJETO TRILHAS - INSTITUTO NATURA; PROJETO LEITURA - SACOLA VIAJANTE; PROJETO CLUBE DO LIVRO - SESC; CONCURSO LER BEM - ASRA</t>
  </si>
  <si>
    <t>70870,45</t>
  </si>
  <si>
    <t>119644,84</t>
  </si>
  <si>
    <t>2017-02-24 00:00:00</t>
  </si>
  <si>
    <t>383/2015</t>
  </si>
  <si>
    <t>SONIA MARIA MELO DA COSTA</t>
  </si>
  <si>
    <t>adrianodsmonteiro@hotmail.com</t>
  </si>
  <si>
    <t>Prefeitura Municipal de Terra Nova</t>
  </si>
  <si>
    <t>009/2015</t>
  </si>
  <si>
    <t>2015-06-05 00:00:00</t>
  </si>
  <si>
    <t>812,47</t>
  </si>
  <si>
    <t>1421,81</t>
  </si>
  <si>
    <t>3351,42</t>
  </si>
  <si>
    <t>2017-09-29 00:00:00</t>
  </si>
  <si>
    <t>063/2003</t>
  </si>
  <si>
    <t>Janaína de Sá Neves</t>
  </si>
  <si>
    <t>jsaneves@bol.com.br</t>
  </si>
  <si>
    <t>Prefeitura Municipal de Toritama</t>
  </si>
  <si>
    <t>SAEPE E SAEB</t>
  </si>
  <si>
    <t>LEI MUNICIPAL Nº. 1.452/2015</t>
  </si>
  <si>
    <t>ALFA E BETO, PNAIC e LER BEM</t>
  </si>
  <si>
    <t>LEI MUNICIPAL Nº. 741/1998</t>
  </si>
  <si>
    <t>ÁUREO SATURNIUM DA SILVA FALCÃO</t>
  </si>
  <si>
    <t>controladoria.toritama@gmail.com</t>
  </si>
  <si>
    <t>Prefeitura Municipal da Gameleira</t>
  </si>
  <si>
    <t>SAEMG- SISTEMA DE AVALIAÇÃO EDUCACIONAL DA GAMELEIRA</t>
  </si>
  <si>
    <t>1138/2015</t>
  </si>
  <si>
    <t>PANAIC E PROJETOS DE INTERVENÇÃO COMO: SAEMG E MALETA VIAJANTE</t>
  </si>
  <si>
    <t>2017-05-05 00:00:00</t>
  </si>
  <si>
    <t>1079/2010</t>
  </si>
  <si>
    <t>2017-03-10 00:00:00</t>
  </si>
  <si>
    <t>VANDERLÂNDIJA FABÍOLA NUNES SANTOS</t>
  </si>
  <si>
    <t>educagamel@gmail.com</t>
  </si>
  <si>
    <t>Prefeitura Municipal de Rio Formoso</t>
  </si>
  <si>
    <t>1.580/2015</t>
  </si>
  <si>
    <t>ALF. COM SUCESSO / PNAIC</t>
  </si>
  <si>
    <t>2017-02-04 00:00:00</t>
  </si>
  <si>
    <t>1578/2015</t>
  </si>
  <si>
    <t>MARIA JOSÉ DE LIMA LACERDA</t>
  </si>
  <si>
    <t>seceducrioformoso@gmail.com</t>
  </si>
  <si>
    <t>Prefeitura Municipal de Sairé</t>
  </si>
  <si>
    <t>IDEP-INSTITUTO DE DESENVOLVIMENTO EDUCACIONAL DE PERNAMBUCO</t>
  </si>
  <si>
    <t>LEI MUNICIPAL Nº 1278/15</t>
  </si>
  <si>
    <t>BIBLIOTECA ITINERANTE (KOMBI DA LEITURA)</t>
  </si>
  <si>
    <t>1200,00</t>
  </si>
  <si>
    <t>1950,00</t>
  </si>
  <si>
    <t>4350,00</t>
  </si>
  <si>
    <t>2017-02-14 00:00:00</t>
  </si>
  <si>
    <t>LEI MUNICIPAL Nºs 1063/98 E 1064/98</t>
  </si>
  <si>
    <t>RÔMULO ALVES CORREIA</t>
  </si>
  <si>
    <t>romuloac54@hotmail.com</t>
  </si>
  <si>
    <t>Prefeitura Municipal de Canhotinho</t>
  </si>
  <si>
    <t xml:space="preserve">04/2015 </t>
  </si>
  <si>
    <t>2017-02-28 00:00:00</t>
  </si>
  <si>
    <t>05/2009</t>
  </si>
  <si>
    <t>MARIA ELIZABETE NUNES DE OLIVEIRA</t>
  </si>
  <si>
    <t>elizabete_nunes1@hotmail.com</t>
  </si>
  <si>
    <t>Prefeitura Municipal de Jataúba</t>
  </si>
  <si>
    <t>620/06/2016</t>
  </si>
  <si>
    <t>ACOMPANHAMENTO DOS ALUNOS ATRAVES DE COORDENADORES DOS PROGRAMAS PNAIC NOVO MAIS EDUCAÇÃO E PROJETO LEITOR NOTA 10</t>
  </si>
  <si>
    <t>340,00</t>
  </si>
  <si>
    <t>1970,00</t>
  </si>
  <si>
    <t>2017-01-09 00:00:00</t>
  </si>
  <si>
    <t>2017-03-27 00:00:00</t>
  </si>
  <si>
    <t>555 DE 15/12/2009</t>
  </si>
  <si>
    <t>SEVERINA FARIAS ANDRADE CASTRO</t>
  </si>
  <si>
    <t>controladoriajatauba@gmail.com</t>
  </si>
  <si>
    <t>Prefeitura Municipal de Carnaíba</t>
  </si>
  <si>
    <t>Lei nº 926/2015</t>
  </si>
  <si>
    <t>2015-06-12 00:00:00</t>
  </si>
  <si>
    <t>Alfabetizar com Sucesso; PNAIC</t>
  </si>
  <si>
    <t>Lei nº 964/2017</t>
  </si>
  <si>
    <t>2017-04-30 00:00:00</t>
  </si>
  <si>
    <t>Maria José Martins da Silva</t>
  </si>
  <si>
    <t>sec.educ.carnaiba@gmail.com</t>
  </si>
  <si>
    <t>Prefeitura Municipal de Salgueiro</t>
  </si>
  <si>
    <t>PAS</t>
  </si>
  <si>
    <t>1.949/2015</t>
  </si>
  <si>
    <t>Projeto Ler Bem</t>
  </si>
  <si>
    <t>1.749/2010</t>
  </si>
  <si>
    <t>Maria Audeci Goes Ferreira Martins</t>
  </si>
  <si>
    <t>audecigoes@hotmail.com</t>
  </si>
  <si>
    <t>Prefeitura Municipal de Afrânio</t>
  </si>
  <si>
    <t>Lei Municipal nº 479/2015</t>
  </si>
  <si>
    <t>PNAIC/Novo Mais Educação</t>
  </si>
  <si>
    <t>900,00</t>
  </si>
  <si>
    <t>2.550,00</t>
  </si>
  <si>
    <t>4.800,00</t>
  </si>
  <si>
    <t>Lei Municipal nº 496/2016</t>
  </si>
  <si>
    <t>MARIA DO SOCORRO RODRIGUES RAMOS DE BARROS</t>
  </si>
  <si>
    <t>seeb.socorro@hotmail.com</t>
  </si>
  <si>
    <t>Prefeitura Municipal de Camocim de São Félix</t>
  </si>
  <si>
    <t>453/2015</t>
  </si>
  <si>
    <t>2015-06-17 00:00:00</t>
  </si>
  <si>
    <t>Biblioteca itinerante, Concursos de Leitura, Projetos Escolares de Incentivo a Leitura</t>
  </si>
  <si>
    <t>425/2014</t>
  </si>
  <si>
    <t xml:space="preserve">Dalka Rogeria Carvalho </t>
  </si>
  <si>
    <t>dalkacarvalho@gmail.com</t>
  </si>
  <si>
    <t>Prefeitura Municipal de Araripina</t>
  </si>
  <si>
    <t>4000,00</t>
  </si>
  <si>
    <t>samuel arruda lima</t>
  </si>
  <si>
    <t>samuelgere@hotmail.com</t>
  </si>
  <si>
    <t>Prefeitura Municipal de Itacuruba</t>
  </si>
  <si>
    <t>ANA e SAEPE</t>
  </si>
  <si>
    <t>02/2015</t>
  </si>
  <si>
    <t>Pacto Nacional Pela Alfabetização na Idade Certa, Alfabetizar com Sucesso e Ler Bem.</t>
  </si>
  <si>
    <t>2017-10-31 00:00:00</t>
  </si>
  <si>
    <t>08/2009</t>
  </si>
  <si>
    <t>Luciene  Freire Soares Carvalho</t>
  </si>
  <si>
    <t>luciene.freirecarvalho@hotmail.com</t>
  </si>
  <si>
    <t>Prefeitura Municipal de Sertânia</t>
  </si>
  <si>
    <t>2009-06-26 00:00:00</t>
  </si>
  <si>
    <t xml:space="preserve">PNAI - Pacto Nacional pela Alfabetização na Idade Certa e PAS - Alfabetizar com Sucesso </t>
  </si>
  <si>
    <t>29878,97</t>
  </si>
  <si>
    <t>1397/2010, alterada pelas Leis 1.405/2010, 1.424/2011 e 1.470/2012</t>
  </si>
  <si>
    <t>Valdilene Góis de Siqueira</t>
  </si>
  <si>
    <t>val.gois@bol.com.br</t>
  </si>
  <si>
    <t>Prefeitura Municipal de Sirinhaém</t>
  </si>
  <si>
    <t>SAEPE/SIASS</t>
  </si>
  <si>
    <t>Lei Municipal n.º 1.390/15</t>
  </si>
  <si>
    <t>PROJETO TECENDO IDÉIAS E PALAVRAS</t>
  </si>
  <si>
    <t>Lei Municipal n.º 947/98</t>
  </si>
  <si>
    <t>NAILZA BANDEIRA DE ALMEIDA BRITO</t>
  </si>
  <si>
    <t>nailzabandeira@hotmail.com</t>
  </si>
  <si>
    <t>Prefeitura Municipal de Carpina</t>
  </si>
  <si>
    <t>ANA, IDEPE</t>
  </si>
  <si>
    <t>5.471,56</t>
  </si>
  <si>
    <t>8.429,16</t>
  </si>
  <si>
    <t>20.703,32</t>
  </si>
  <si>
    <t>1.072/98</t>
  </si>
  <si>
    <t>MILCA MARIA DA SILVA</t>
  </si>
  <si>
    <t>milca.sec.carpina@gmail.com</t>
  </si>
  <si>
    <t>Prefeitura Municipal de Correntes</t>
  </si>
  <si>
    <t>609/2015</t>
  </si>
  <si>
    <t>2015-06-24 00:00:00</t>
  </si>
  <si>
    <t>Correntes de Leitura e PNAIC</t>
  </si>
  <si>
    <t>2017-03-08 00:00:00</t>
  </si>
  <si>
    <t>535/2011</t>
  </si>
  <si>
    <t xml:space="preserve">Eliane de Deus Camelo </t>
  </si>
  <si>
    <t>Secretariaeducacao2005@yahoo.com.br</t>
  </si>
  <si>
    <t>Prefeitura Municipal de Frei Miguelinho</t>
  </si>
  <si>
    <t>482/2015</t>
  </si>
  <si>
    <t>2017-06-12 00:00:00</t>
  </si>
  <si>
    <t>385/2005</t>
  </si>
  <si>
    <t>José Luiz de Moura</t>
  </si>
  <si>
    <t>freieducacao@gmail.com</t>
  </si>
  <si>
    <t>Prefeitura Municipal de Tacaimbó</t>
  </si>
  <si>
    <t>647/15</t>
  </si>
  <si>
    <t>597/11</t>
  </si>
  <si>
    <t>Célio Leonel da Silva</t>
  </si>
  <si>
    <t>celioleonel5@gmail.com</t>
  </si>
  <si>
    <t>Prefeitura Municipal de Cedro</t>
  </si>
  <si>
    <t>372/2015</t>
  </si>
  <si>
    <t>PNAIC, ALFABETIZAR COM SUCESSO</t>
  </si>
  <si>
    <t>600,00</t>
  </si>
  <si>
    <t>7420,00</t>
  </si>
  <si>
    <t>NÃO POSSUI EQUIPE COMPLETA, COBERTURA DE FÉRIAS E LICENÇAS.</t>
  </si>
  <si>
    <t>181/2010</t>
  </si>
  <si>
    <t>ANNA ERICKA TAVARES QUENTAL  CRUZ</t>
  </si>
  <si>
    <t>anna.ericka@hotmail.com</t>
  </si>
  <si>
    <t>Prefeitura Municipal de João Alfredo</t>
  </si>
  <si>
    <t>18.928,00</t>
  </si>
  <si>
    <t>32.295,00</t>
  </si>
  <si>
    <t>51.223,00</t>
  </si>
  <si>
    <t>Alessandra Santos</t>
  </si>
  <si>
    <t>prefeitura@joaoalfredo.pe.gov.br</t>
  </si>
  <si>
    <t>Prefeitura Municipal de Panelas</t>
  </si>
  <si>
    <t>989/2015</t>
  </si>
  <si>
    <t>2015-05-12 00:00:00</t>
  </si>
  <si>
    <t>PNAIC e PROGRAMA ALFABETIZAR COM SUCESSO</t>
  </si>
  <si>
    <t>2017-04-04 00:00:00</t>
  </si>
  <si>
    <t>929/2010</t>
  </si>
  <si>
    <t>2017-02-10 00:00:00</t>
  </si>
  <si>
    <t>UIARA ANDREW VERAS DOS SANTOS</t>
  </si>
  <si>
    <t>uiaraandrew@yahoo.com.br</t>
  </si>
  <si>
    <t>Prefeitura Municipal de Serra Talhada</t>
  </si>
  <si>
    <t>Alfabetizar com Sucesso/ PNAIC</t>
  </si>
  <si>
    <t>Marta Cristina Pereira de Lira Fonte</t>
  </si>
  <si>
    <t>planejamento@serratalhada.pe.gov.br</t>
  </si>
  <si>
    <t>Prefeitura Municipal de Nazaré da Mata</t>
  </si>
  <si>
    <t>0315/15</t>
  </si>
  <si>
    <t>Alfabetizar com sucesso, PNAIC, Novo Mais Educação</t>
  </si>
  <si>
    <t>0179/10</t>
  </si>
  <si>
    <t>Eduardo Jorge de Andrade Lima Viana</t>
  </si>
  <si>
    <t>controleinterno@nazaredamata.pe.com.br</t>
  </si>
  <si>
    <t>Prefeitura Municipal de Exu</t>
  </si>
  <si>
    <t>Lei n°. 1.245/2015</t>
  </si>
  <si>
    <t>MAIS EDUCAÇÃO</t>
  </si>
  <si>
    <t>4700,00</t>
  </si>
  <si>
    <t>6422,40</t>
  </si>
  <si>
    <t>Lei n°. 1.141/2010</t>
  </si>
  <si>
    <t>Edilânia Moreira Tavares Nelo</t>
  </si>
  <si>
    <t>educacao@exu.pe.gov.br</t>
  </si>
  <si>
    <t>Prefeitura Municipal de Alagoinha</t>
  </si>
  <si>
    <t>782/2015</t>
  </si>
  <si>
    <t>2015-05-27 00:00:00</t>
  </si>
  <si>
    <t>PNAIC - PACTO NACIONAL DE ALFABETIZAÇÃO NA IDADE CERTA, PNME - PROGRAMA NOVO MAIS EDUCAÇÃO, TESTES DIAGNÓSTICOS (MUNICÍPIO)</t>
  </si>
  <si>
    <t>662/2009</t>
  </si>
  <si>
    <t>Daydson Araújo</t>
  </si>
  <si>
    <t>daydsonmoral@hotmail.com</t>
  </si>
  <si>
    <t>Prefeitura Municipal de Igarassu</t>
  </si>
  <si>
    <t>2934/2015</t>
  </si>
  <si>
    <t>siga em frente</t>
  </si>
  <si>
    <t>013/2011</t>
  </si>
  <si>
    <t>andreika asseker</t>
  </si>
  <si>
    <t>andreikaasseker@hotmail.com</t>
  </si>
  <si>
    <t>Prefeitura Municipal de Agrestina</t>
  </si>
  <si>
    <t>1997-09-08 00:00:00</t>
  </si>
  <si>
    <t>2017-08-16 00:00:00</t>
  </si>
  <si>
    <t>875 01/09/1998</t>
  </si>
  <si>
    <t>Luziene Gomes Ferraz Barbalho Carneiro / Joelma Leite (Secretaria de Educação)</t>
  </si>
  <si>
    <t>luz.ferraz@hotmail.com</t>
  </si>
  <si>
    <t>Prefeitura Municipal de São José do Belmonte</t>
  </si>
  <si>
    <t>1156/2015</t>
  </si>
  <si>
    <t xml:space="preserve">PNAIC </t>
  </si>
  <si>
    <t>1076/2009</t>
  </si>
  <si>
    <t>maria heliane pereira nunes</t>
  </si>
  <si>
    <t>helianepnunes@gmail.com</t>
  </si>
  <si>
    <t>Prefeitura Municipal de Saloá</t>
  </si>
  <si>
    <t>516/2015</t>
  </si>
  <si>
    <t>2015-06-26 00:00:00</t>
  </si>
  <si>
    <t>2240,00</t>
  </si>
  <si>
    <t>6720,00</t>
  </si>
  <si>
    <t>469/2009</t>
  </si>
  <si>
    <t>GABRIELA ALVES DE SOUZA PEREIRA</t>
  </si>
  <si>
    <t>gabrielaalvessp@hotmail.com</t>
  </si>
  <si>
    <t>Prefeitura Municipal de Ouricuri</t>
  </si>
  <si>
    <t>PROVA BRASIL E SAEPE</t>
  </si>
  <si>
    <t>1350/2015</t>
  </si>
  <si>
    <t>PNAIC/PAS</t>
  </si>
  <si>
    <t>7950,00</t>
  </si>
  <si>
    <t>829/98</t>
  </si>
  <si>
    <t>FRANCISCA ELIANA GUEDES DA SILVA</t>
  </si>
  <si>
    <t>elianagouricuri@gmail.com</t>
  </si>
  <si>
    <t>Prefeitura Municipal de Lagoa Grande</t>
  </si>
  <si>
    <t>013/2015</t>
  </si>
  <si>
    <t>2015-06-03 00:00:00</t>
  </si>
  <si>
    <t>alfabetizar com sucesso e pnaic</t>
  </si>
  <si>
    <t>20 000,00</t>
  </si>
  <si>
    <t>2017-02-08 00:00:00</t>
  </si>
  <si>
    <t>11/2014</t>
  </si>
  <si>
    <t>FABIANA RIBEIRO GRANJA</t>
  </si>
  <si>
    <t>fabiana_ribeirog@hotmail.com</t>
  </si>
  <si>
    <t>Prefeitura Municipal de Caetés</t>
  </si>
  <si>
    <t>PNAIC/PAS/PNME</t>
  </si>
  <si>
    <t>2017-02-17 00:00:00</t>
  </si>
  <si>
    <t>356/2012</t>
  </si>
  <si>
    <t>Sebastião Branco Junior</t>
  </si>
  <si>
    <t>sbjunior@hotmail.com</t>
  </si>
  <si>
    <t>Prefeitura Municipal de Maraial</t>
  </si>
  <si>
    <t>2082/2015</t>
  </si>
  <si>
    <t>PNAIC - Pacto Nacional pela Alfabetização na Idade Certa</t>
  </si>
  <si>
    <t>2097/2016</t>
  </si>
  <si>
    <t>alex sandro marcolino da silva</t>
  </si>
  <si>
    <t>alexsms6@gmail.com</t>
  </si>
  <si>
    <t>Prefeitura Municipal de Surubim</t>
  </si>
  <si>
    <t>SAESU</t>
  </si>
  <si>
    <t>213/2011</t>
  </si>
  <si>
    <t>Milton Moura Campos Neto</t>
  </si>
  <si>
    <t>miltoncamposnt@gmail.com</t>
  </si>
  <si>
    <t>Prefeitura Municipal de Vertentes</t>
  </si>
  <si>
    <t>SIMAEV</t>
  </si>
  <si>
    <t>Lei Municipal Nº 819/2015</t>
  </si>
  <si>
    <t>21389,28</t>
  </si>
  <si>
    <t>42778,57</t>
  </si>
  <si>
    <t>Lei Municipal Nº 725/2008</t>
  </si>
  <si>
    <t>2017-03-29 00:00:00</t>
  </si>
  <si>
    <t>Mariane Nascimento dos Anjos</t>
  </si>
  <si>
    <t>mariane.nascimento@hotmail.com</t>
  </si>
  <si>
    <t>Prefeitura Municipal de Limoeiro</t>
  </si>
  <si>
    <t>SAELI - sistema de avaliação da Educação de Limoeiro</t>
  </si>
  <si>
    <t>Projetos de leitura e projeto de intervensão</t>
  </si>
  <si>
    <t>5280,00</t>
  </si>
  <si>
    <t>11450,00</t>
  </si>
  <si>
    <t>aulas em substituição e aulas excedentes</t>
  </si>
  <si>
    <t>2017-04-23 00:00:00</t>
  </si>
  <si>
    <t>LC 54.2012</t>
  </si>
  <si>
    <t>ALVARO RODRIGO GOMES DE MATOS</t>
  </si>
  <si>
    <t>argmatos@outlook.com</t>
  </si>
  <si>
    <t>Prefeitura Municipal de Venturosa</t>
  </si>
  <si>
    <t>738/2015</t>
  </si>
  <si>
    <t>2017-02-01 00:00:00</t>
  </si>
  <si>
    <t>562/2005</t>
  </si>
  <si>
    <t>JAIR BEZERRA DE ALMEIDA</t>
  </si>
  <si>
    <t>jba.jair@hotmail.com</t>
  </si>
  <si>
    <t>Prefeitura Municipal de Barreiros</t>
  </si>
  <si>
    <t>947/2015</t>
  </si>
  <si>
    <t>Lei não localizada, mas Há sim.</t>
  </si>
  <si>
    <t>WYLLIANE DE LIMA GOMES ALBUQUERQUE</t>
  </si>
  <si>
    <t>controladoriadosbarreiros@gmail.com</t>
  </si>
  <si>
    <t>Prefeitura Municipal de Ipubi</t>
  </si>
  <si>
    <t>862/2015</t>
  </si>
  <si>
    <t>2017-05-20 00:00:00</t>
  </si>
  <si>
    <t>846/2013</t>
  </si>
  <si>
    <t>Carlos César de Lima</t>
  </si>
  <si>
    <t>cesar-nazario@hotmail.com</t>
  </si>
  <si>
    <t>Prefeitura Municipal de Trindade</t>
  </si>
  <si>
    <t>N° 942</t>
  </si>
  <si>
    <t>PNAIC/PROGRAMA PAS</t>
  </si>
  <si>
    <t>N° 502</t>
  </si>
  <si>
    <t>Joaquim Araújo de Sá</t>
  </si>
  <si>
    <t>djucaconsultoria@hotmail.com</t>
  </si>
  <si>
    <t>Prefeitura Municipal de Flores</t>
  </si>
  <si>
    <t>1031/2015</t>
  </si>
  <si>
    <t>Alfabetizar com sucesso e PNAIC</t>
  </si>
  <si>
    <t>6820,00</t>
  </si>
  <si>
    <t>5500,00</t>
  </si>
  <si>
    <t>38140,00</t>
  </si>
  <si>
    <t>2017-05-30 00:00:00</t>
  </si>
  <si>
    <t>799/2004</t>
  </si>
  <si>
    <t>LEIDJANE MARIA ALVES OLIVEIRA</t>
  </si>
  <si>
    <t>leide.jany@hotmail.com</t>
  </si>
  <si>
    <t>Prefeitura Municipal de Brejão</t>
  </si>
  <si>
    <t>854/2015</t>
  </si>
  <si>
    <t>5399,54</t>
  </si>
  <si>
    <t>8099,37</t>
  </si>
  <si>
    <t>852/2015</t>
  </si>
  <si>
    <t>ERIVAN LOPES PEIXOTO</t>
  </si>
  <si>
    <t>erivanlpeixoto@gmail.com</t>
  </si>
  <si>
    <t>Prefeitura Municipal de Camaragibe</t>
  </si>
  <si>
    <t>632/2015</t>
  </si>
  <si>
    <t xml:space="preserve">Projeto Trilhas-Instituto Natura / Projeto ASPA de Incentivo a leitura / Programa se Liga e Acelera / Olimpíada Língua Portuguesa </t>
  </si>
  <si>
    <t>508/2012</t>
  </si>
  <si>
    <t>Aiza Arouxa</t>
  </si>
  <si>
    <t>controleinterno@camaragibe.pe.gov.br</t>
  </si>
  <si>
    <t>Prefeitura Municipal de Timbaúba</t>
  </si>
  <si>
    <t>LEI MUNICIPAL N° 2.932/2015</t>
  </si>
  <si>
    <t>Realização de feiras e eventos aos finais de semana</t>
  </si>
  <si>
    <t>Lei nº 2.750 de 05 de dezembro de 2011</t>
  </si>
  <si>
    <t>JOSÉ ALBERTO DA SILVA RODRIGUES</t>
  </si>
  <si>
    <t>belchacal@yahoo.com</t>
  </si>
  <si>
    <t>Prefeitura Municipal do Paudalho</t>
  </si>
  <si>
    <t>747/2015</t>
  </si>
  <si>
    <t>2017-04-05 00:00:00</t>
  </si>
  <si>
    <t>568/2006</t>
  </si>
  <si>
    <t>MEZAC DA SILVA</t>
  </si>
  <si>
    <t>controleinterno@paudalho.pe.gov.br</t>
  </si>
  <si>
    <t>Prefeitura Municipal de Vertente do Lério</t>
  </si>
  <si>
    <t>275/2008</t>
  </si>
  <si>
    <t>2008-02-22 00:00:00</t>
  </si>
  <si>
    <t>Programa Novo Mais Educação</t>
  </si>
  <si>
    <t>1300,00</t>
  </si>
  <si>
    <t>300,00</t>
  </si>
  <si>
    <t>2100,00</t>
  </si>
  <si>
    <t>2017-03-17 00:00:00</t>
  </si>
  <si>
    <t>331/2011</t>
  </si>
  <si>
    <t>Maria josé Batista de Brito</t>
  </si>
  <si>
    <t>amilton1934@hotmail.com</t>
  </si>
  <si>
    <t>Prefeitura Municipal de Aliança</t>
  </si>
  <si>
    <t>1609/2015</t>
  </si>
  <si>
    <t>2017-04-28 00:00:00</t>
  </si>
  <si>
    <t>1441/2004</t>
  </si>
  <si>
    <t>Anderson Eduardo da Silva</t>
  </si>
  <si>
    <t>andeduardoalianca@gmail.com</t>
  </si>
  <si>
    <t>Prefeitura Municipal de Ibirajuba</t>
  </si>
  <si>
    <t>lei 120</t>
  </si>
  <si>
    <t>2010-02-12 00:00:00</t>
  </si>
  <si>
    <t>lei 167 de 04/05/2012</t>
  </si>
  <si>
    <t>joão rizonaldo fernandes</t>
  </si>
  <si>
    <t>jrizonaldo@hotmail.com</t>
  </si>
  <si>
    <t>Prefeitura Municipal de Tabira</t>
  </si>
  <si>
    <t>772 de 18 de junho de 2015</t>
  </si>
  <si>
    <t>LEITOR NOTA 10 E LER BEM</t>
  </si>
  <si>
    <t>2.500,00</t>
  </si>
  <si>
    <t>5.400,00</t>
  </si>
  <si>
    <t>18.000,00</t>
  </si>
  <si>
    <t>62.136.304/0019-67 EDITORA MODERNA LTDA</t>
  </si>
  <si>
    <t>930 DE 20 DE DEZEMBRO DE 2017</t>
  </si>
  <si>
    <t>JACYRA RAMOS DOS SANTOS BARROS</t>
  </si>
  <si>
    <t>jacyra.barros@gamil.com</t>
  </si>
  <si>
    <t>Prefeitura Municipal dos Palmares</t>
  </si>
  <si>
    <t>saepe, saeb e instrumentos da rede</t>
  </si>
  <si>
    <t>1846/2009</t>
  </si>
  <si>
    <t>2009-09-14 00:00:00</t>
  </si>
  <si>
    <t>pnaic</t>
  </si>
  <si>
    <t>1859/2009</t>
  </si>
  <si>
    <t>EDNA FRANCINETE RODRIGUES DA SILVA</t>
  </si>
  <si>
    <t>ednafrancinete@hotmail.com</t>
  </si>
  <si>
    <t>Prefeitura Municipal de Pombos</t>
  </si>
  <si>
    <t>896/2015</t>
  </si>
  <si>
    <t>2017-01-08 00:00:00</t>
  </si>
  <si>
    <t>726/2008</t>
  </si>
  <si>
    <t>THAYNA CRISTINE EUNICE DA SILVA</t>
  </si>
  <si>
    <t>thaynacristine01@outlook.com</t>
  </si>
  <si>
    <t>Prefeitura Municipal de Lagoa dos Gatos</t>
  </si>
  <si>
    <t>SAEPE e simulados produzidos pela Secretaria Municipal de Educação</t>
  </si>
  <si>
    <t>262/2015</t>
  </si>
  <si>
    <t>2656,00</t>
  </si>
  <si>
    <t>022/98</t>
  </si>
  <si>
    <t>JOSÉ CARLOS CÉSAR PEREIRA SILVA</t>
  </si>
  <si>
    <t>x_cesar@hotmail.com</t>
  </si>
  <si>
    <t>Prefeitura Municipal de Bonito</t>
  </si>
  <si>
    <t>1035/2015</t>
  </si>
  <si>
    <t>Projeto Bonito Cidade Leitora</t>
  </si>
  <si>
    <t>009/2002</t>
  </si>
  <si>
    <t>Maria Elza da Siva</t>
  </si>
  <si>
    <t>silva.elza4040@gmail.com</t>
  </si>
  <si>
    <t>Prefeitura Municipal de Iguaracy</t>
  </si>
  <si>
    <t>Avaliação interna, SAEPE</t>
  </si>
  <si>
    <t>391/2015</t>
  </si>
  <si>
    <t>325/2012</t>
  </si>
  <si>
    <t>JOSENILDO MENDES FERREIRA</t>
  </si>
  <si>
    <t>jota.adm@gmail.com</t>
  </si>
  <si>
    <t>Prefeitura Municipal de Santa Terezinha</t>
  </si>
  <si>
    <t>Lei Municipal 444</t>
  </si>
  <si>
    <t>Programa Alfabetização com Sucesso, Projeto LeiturArte.</t>
  </si>
  <si>
    <t>2017-03-30 00:00:00</t>
  </si>
  <si>
    <t>Lei Municipal 348, 03/06/2010</t>
  </si>
  <si>
    <t>sALEDJA ALANA SALES SANTANA</t>
  </si>
  <si>
    <t>saledja.mk@gmail.com</t>
  </si>
  <si>
    <t>Prefeitura Municipal de Calumbi</t>
  </si>
  <si>
    <t>CAED</t>
  </si>
  <si>
    <t>2001-01-09 00:00:00</t>
  </si>
  <si>
    <t>FORMAÇÃO ESPECÍFICA E PROJETOS VIVENCIADOS</t>
  </si>
  <si>
    <t>534/2010</t>
  </si>
  <si>
    <t>MICHELLE JENNIFER DE LIMA SOUZA</t>
  </si>
  <si>
    <t>scicalumbi@outlook.com</t>
  </si>
  <si>
    <t>Prefeitura Municipal de Verdejante</t>
  </si>
  <si>
    <t>Lei Municipal N° 879/15</t>
  </si>
  <si>
    <t>2017-06-30 00:00:00</t>
  </si>
  <si>
    <t>Jornada Pedagógica</t>
  </si>
  <si>
    <t>2017-04-02 00:00:00</t>
  </si>
  <si>
    <t>Lei N° 532/98</t>
  </si>
  <si>
    <t>ESPEDITA MARIA ALVES DE SÁ</t>
  </si>
  <si>
    <t>PMVERDEJANTE@GMAIL.COM</t>
  </si>
  <si>
    <t>Prefeitura Municipal de Araçoiaba</t>
  </si>
  <si>
    <t>LEI Nº 317/2015</t>
  </si>
  <si>
    <t>15000,00</t>
  </si>
  <si>
    <t>47000,00</t>
  </si>
  <si>
    <t>13.389.880/0001-81</t>
  </si>
  <si>
    <t>2017-08-25 00:00:00</t>
  </si>
  <si>
    <t>2017-09-22 00:00:00</t>
  </si>
  <si>
    <t>LEI Nº 0340/2016</t>
  </si>
  <si>
    <t>SECRETARIA DE EDUCAÇÃO</t>
  </si>
  <si>
    <t>educaracoiaba@yahoo.com.br</t>
  </si>
  <si>
    <t>Prefeitura Municipal de Floresta</t>
  </si>
  <si>
    <t>592/15</t>
  </si>
  <si>
    <t>20036,15</t>
  </si>
  <si>
    <t>2017-01-02 00:00:00</t>
  </si>
  <si>
    <t>474 de 11/04/2012</t>
  </si>
  <si>
    <t>2017-01-15 00:00:00</t>
  </si>
  <si>
    <t>Ricardo Henrique Meira Cavalcanti</t>
  </si>
  <si>
    <t>ricardomeira239@gmail.com</t>
  </si>
  <si>
    <t>Prefeitura Municipal de Itaíba</t>
  </si>
  <si>
    <t>438/2015</t>
  </si>
  <si>
    <t>1915-06-23 00:00:00</t>
  </si>
  <si>
    <t>Contação de História</t>
  </si>
  <si>
    <t>01/1998</t>
  </si>
  <si>
    <t>Alexandre Antonio Caraciolo</t>
  </si>
  <si>
    <t>alexandre@itaiba.pe.gov.br</t>
  </si>
  <si>
    <t>Prefeitura Municipal do Cabo de Santo Agostinho</t>
  </si>
  <si>
    <t>IDEB E OUTROS</t>
  </si>
  <si>
    <t>3055/2015</t>
  </si>
  <si>
    <t>189250,00</t>
  </si>
  <si>
    <t>cobertura de féria e licenças, não possui equipe completa</t>
  </si>
  <si>
    <t>2017-12-20 00:00:00</t>
  </si>
  <si>
    <t>1994/2001</t>
  </si>
  <si>
    <t>2017-08-10 00:00:00</t>
  </si>
  <si>
    <t>GLESSON STELIO VIEIRA BARBOSA</t>
  </si>
  <si>
    <t>G.STELIO@UOL.COM.BR</t>
  </si>
  <si>
    <t>Prefeitura Municipal de Passira</t>
  </si>
  <si>
    <t>RENDIMENTOS DO PROGRAMA ALFABETIZAR COM SUCESSO</t>
  </si>
  <si>
    <t>678/2015</t>
  </si>
  <si>
    <t>2017-03-31 00:00:00</t>
  </si>
  <si>
    <t>353/2013</t>
  </si>
  <si>
    <t>DANILO RIBEIRO VIANA</t>
  </si>
  <si>
    <t>daniloribeiroo@yahoo.com.br</t>
  </si>
  <si>
    <t>Prefeitura Municipal de Poção</t>
  </si>
  <si>
    <t>1585,00</t>
  </si>
  <si>
    <t>1580,00</t>
  </si>
  <si>
    <t>Yasmim França Vasconcelos</t>
  </si>
  <si>
    <t>yasmim_vasc@hotmail.com</t>
  </si>
  <si>
    <t>Prefeitura Municipal de Bodocó</t>
  </si>
  <si>
    <t>LEI MUNICIPAL 1466/2015</t>
  </si>
  <si>
    <t>LEI MUNICIPAL 1297/2010</t>
  </si>
  <si>
    <t>CICERO NERTAN SIQUEIRA RODRIGUES</t>
  </si>
  <si>
    <t>cinesiro@gmail.com</t>
  </si>
  <si>
    <t>Prefeitura Municipal de Belo Jardim</t>
  </si>
  <si>
    <t>2.255/2015</t>
  </si>
  <si>
    <t>Aspa;  Mais educação; Se liga e Acelera; Trilha.</t>
  </si>
  <si>
    <t>CNPJ: 10.679.967/0001-03 GRAFICA MONTEIRO LTDA.</t>
  </si>
  <si>
    <t>1.222/1998 modificativa 1.509/2001</t>
  </si>
  <si>
    <t>José Wilson Mergulhão Maciel Filho</t>
  </si>
  <si>
    <t>wilson.mergulhao@gmail.com</t>
  </si>
  <si>
    <t>Prefeitura Municipal de Condado</t>
  </si>
  <si>
    <t>LEI 995/2015</t>
  </si>
  <si>
    <t>PROGRAMA ALFABETIZAR COM SUCESSO/PNAIC/PROGRAMA NOVO MAIS EDUCAÇÃO</t>
  </si>
  <si>
    <t>61168,25</t>
  </si>
  <si>
    <t>194626,25</t>
  </si>
  <si>
    <t>2017-11-30 00:00:00</t>
  </si>
  <si>
    <t>LEI 887/2010</t>
  </si>
  <si>
    <t>MARIA JOSÉ HENRIQUE DA SILVA</t>
  </si>
  <si>
    <t>ninapropedagoga@hotmail.com</t>
  </si>
  <si>
    <t>Prefeitura Municipal de Machados</t>
  </si>
  <si>
    <t>0715/2015</t>
  </si>
  <si>
    <t>PNAIC/ ALFABETIZAÇÃO COM SUCESSO</t>
  </si>
  <si>
    <t>30.000,00</t>
  </si>
  <si>
    <t>30,000,00</t>
  </si>
  <si>
    <t>SUBSTITUIÇÃO DE PROFESSORES</t>
  </si>
  <si>
    <t>2017-04-27 00:00:00</t>
  </si>
  <si>
    <t>0649/2009</t>
  </si>
  <si>
    <t>Consuelo Correia Barbosa</t>
  </si>
  <si>
    <t>consuelocorreiab@hotmail.com</t>
  </si>
  <si>
    <t>Prefeitura Municipal de Itambé</t>
  </si>
  <si>
    <t>Lei nº 1.546 de 19 de julho de 2006</t>
  </si>
  <si>
    <t>2009-07-19 00:00:00</t>
  </si>
  <si>
    <t xml:space="preserve">Projetos de intervenção de leitura e escrita. </t>
  </si>
  <si>
    <t>2017-09-05 00:00:00</t>
  </si>
  <si>
    <t>1.447 de 05 de julho de 2002</t>
  </si>
  <si>
    <t>NERIVALDO DE SOUZA ME,LO</t>
  </si>
  <si>
    <t>controleinternopmi@bol.com.br</t>
  </si>
  <si>
    <t>Prefeitura Municipal de Vitória de Santo Antão</t>
  </si>
  <si>
    <t>4001/2015</t>
  </si>
  <si>
    <t>2015-01-22 00:00:00</t>
  </si>
  <si>
    <t>4042/2015</t>
  </si>
  <si>
    <t>Gustavo Adolfo Vasconcelos de Melo</t>
  </si>
  <si>
    <t>gustavo.educacao@gmail.com</t>
  </si>
  <si>
    <t>Prefeitura Municipal de Custódia</t>
  </si>
  <si>
    <t>1080/2015</t>
  </si>
  <si>
    <t>Projeto de leitura- formando leitores na era digital / Projeto "aspa" de incentivo a leitura</t>
  </si>
  <si>
    <t>2742,72</t>
  </si>
  <si>
    <t>7428,20</t>
  </si>
  <si>
    <t>16342,04</t>
  </si>
  <si>
    <t>1157/2017</t>
  </si>
  <si>
    <t>Fernanda Frazão de Lima</t>
  </si>
  <si>
    <t>fernandafrazao8@hotmail.com</t>
  </si>
  <si>
    <t>Prefeitura Municipal de Arcoverde</t>
  </si>
  <si>
    <t>IDEP</t>
  </si>
  <si>
    <t>Lei Complementar 005/2015</t>
  </si>
  <si>
    <t>Programa Alfa e Beto/ Metodologia do Instituto de Qualidade pela Educação- IQE</t>
  </si>
  <si>
    <t>1078,83</t>
  </si>
  <si>
    <t>2725,44</t>
  </si>
  <si>
    <t>8119,54</t>
  </si>
  <si>
    <t xml:space="preserve">08.458.084/0001-13 </t>
  </si>
  <si>
    <t>Lei Complementar 07/14</t>
  </si>
  <si>
    <t>José Aldênio Costa Ferro</t>
  </si>
  <si>
    <t>josealdenio.adv@hotmail.com</t>
  </si>
  <si>
    <t>Prefeitura Municipal de Cabrobó</t>
  </si>
  <si>
    <t>Lei Municipal nº 1770/15</t>
  </si>
  <si>
    <t>Programa Alfabetizar com Sucesso - PAS</t>
  </si>
  <si>
    <t>2017-04-08 00:00:00</t>
  </si>
  <si>
    <t>Lei Municipal nº 1838/17</t>
  </si>
  <si>
    <t>Pedro Kaio Alves de Carvalho Rocha</t>
  </si>
  <si>
    <t>pedro-kaio1@hotmail.com</t>
  </si>
  <si>
    <t>Prefeitura Municipal de São Lourenço da Mata</t>
  </si>
  <si>
    <t>Lei 2472/2015</t>
  </si>
  <si>
    <t>2017-04-10 00:00:00</t>
  </si>
  <si>
    <t>Lei 2558/2017</t>
  </si>
  <si>
    <t>gildojuniordj@gmail.com</t>
  </si>
  <si>
    <t>Prefeitura Municipal de São Caetano</t>
  </si>
  <si>
    <t>SAEPE, PROVA BRASIL</t>
  </si>
  <si>
    <t>LEI DE Nº 664 DE 23 DE JUNHO DE 2015</t>
  </si>
  <si>
    <t>LER BEM, PENAIC E PROJETOS INTERNOS REALIZADOS PELAS ESCOLAS</t>
  </si>
  <si>
    <t>LEI MUNICIPAL DE Nº572 DE 13 DE MARÇO DE 2010</t>
  </si>
  <si>
    <t>Ioneide Maria Araújo</t>
  </si>
  <si>
    <t>ioneidearaujo_@hormail.com</t>
  </si>
  <si>
    <t>Prefeitura Municipal de Ibimirim</t>
  </si>
  <si>
    <t>742/2015</t>
  </si>
  <si>
    <t>PROGRAMA NOVO MAIS EDUCAÇÃO</t>
  </si>
  <si>
    <t>7.647,30</t>
  </si>
  <si>
    <t>780/2017</t>
  </si>
  <si>
    <t>ADRYANNA EULALIA DE MOURA CAMELO TORRES</t>
  </si>
  <si>
    <t>adryannacamelo@hotmail.com</t>
  </si>
  <si>
    <t>Prefeitura Municipal de Jatobá</t>
  </si>
  <si>
    <t>LEI Nº 379/2015</t>
  </si>
  <si>
    <t>2015-07-22 00:00:00</t>
  </si>
  <si>
    <t>PAS/ PNAIC</t>
  </si>
  <si>
    <t>LEI Nº 269/2009</t>
  </si>
  <si>
    <t>NAGGIO MARCEL DE LIMA E SILVA</t>
  </si>
  <si>
    <t>CONT.TOTAL@GMAIL.COM</t>
  </si>
  <si>
    <t>Prefeitura Municipal de Glória do Goitá</t>
  </si>
  <si>
    <t>AVALIAÇÕES DIAGNOSTICAS</t>
  </si>
  <si>
    <t>1.183/2016</t>
  </si>
  <si>
    <t>Juliana Bacalhau</t>
  </si>
  <si>
    <t>izaldo.figueiroa.b@gmail.com</t>
  </si>
  <si>
    <t>Prefeitura Municipal de São José do Egito</t>
  </si>
  <si>
    <t>13005/2014</t>
  </si>
  <si>
    <t>2134,00</t>
  </si>
  <si>
    <t>035/2013</t>
  </si>
  <si>
    <t>Anderson Renê Alves da Rocha</t>
  </si>
  <si>
    <t>andeersonroocha@gmail.com</t>
  </si>
  <si>
    <t>Prefeitura Municipal de Riacho das Almas</t>
  </si>
  <si>
    <t>1185/2015</t>
  </si>
  <si>
    <t>37151,75</t>
  </si>
  <si>
    <t>LICENÇA MÉDICA</t>
  </si>
  <si>
    <t>2017-09-11 00:00:00</t>
  </si>
  <si>
    <t>1072/2009</t>
  </si>
  <si>
    <t>MARIA ARIJANE DA MOTA MONTEIRO</t>
  </si>
  <si>
    <t>mariaarijane@gmail.com</t>
  </si>
  <si>
    <t>Prefeitura da Cidade do Recife</t>
  </si>
  <si>
    <t>PROLER</t>
  </si>
  <si>
    <t>LEI Nº 18.147/2015</t>
  </si>
  <si>
    <t>797343,40</t>
  </si>
  <si>
    <t>2392030,18</t>
  </si>
  <si>
    <t>Editora Moderna Ltda - CNPJ: 62.136.304/0019-67 / Editora Positivo Ltda - CNPJ: 79.719.613/0001-33</t>
  </si>
  <si>
    <t>2017-01-23 00:00:00</t>
  </si>
  <si>
    <t>LEI 16.520 PCCR</t>
  </si>
  <si>
    <t>Tiago Freire Paes de Andrade- seduc</t>
  </si>
  <si>
    <t>transparencia@recife.pe.gov.br</t>
  </si>
  <si>
    <t>Prefeitura Municipal de Carnaubeira da Penha</t>
  </si>
  <si>
    <t>204/2008</t>
  </si>
  <si>
    <t>2008-12-01 00:00:00</t>
  </si>
  <si>
    <t>19/2014</t>
  </si>
  <si>
    <t>Cremilda Freire Novaes</t>
  </si>
  <si>
    <t>mimaclari@autlook.com</t>
  </si>
  <si>
    <t>Prefeitura Municipal de Água Preta</t>
  </si>
  <si>
    <t>2015-07-16 00:00:00</t>
  </si>
  <si>
    <t>Programa Alfabetizar com Sucesso e PNAIC</t>
  </si>
  <si>
    <t>3542,93</t>
  </si>
  <si>
    <t>4102,34</t>
  </si>
  <si>
    <t>19952,29</t>
  </si>
  <si>
    <t>Ana Cibele Ferreira Calado</t>
  </si>
  <si>
    <t>cibelefcalado@hotmail.com</t>
  </si>
  <si>
    <t>Prefeitura Municipal de Moreilândia</t>
  </si>
  <si>
    <t>SAEPE,IDEPE</t>
  </si>
  <si>
    <t>466/2015</t>
  </si>
  <si>
    <t>ALFABETIZAR COM SUCESSO EM PARCERIA COM O ESTADO</t>
  </si>
  <si>
    <t>393/2011</t>
  </si>
  <si>
    <t>WALTER JUNIOR</t>
  </si>
  <si>
    <t>walteralencarjunior@gmail.com</t>
  </si>
  <si>
    <t>Prefeitura Municipal de Chã Grande</t>
  </si>
  <si>
    <t>552/2010</t>
  </si>
  <si>
    <t>João Paulo Barbosa Deniz (respondido com base nas informações disponibilizadas pela Secretaria de Educação, através do secretário, Senhor Joel Gomes da Silva, e coordenadora da secretaria, Senhora Maria Luiza)</t>
  </si>
  <si>
    <t>jpdeniz@hotmail.com</t>
  </si>
  <si>
    <t>Prefeitura Municipal de Garanhuns</t>
  </si>
  <si>
    <t>4147/2015</t>
  </si>
  <si>
    <t>Projeto nas Ondas da Leitura</t>
  </si>
  <si>
    <t>Atribuição de carga horária complementar</t>
  </si>
  <si>
    <t>3758/2010</t>
  </si>
  <si>
    <t>2017-03-09 00:00:00</t>
  </si>
  <si>
    <t>Priscilla Rakelle de Almeida Pereira</t>
  </si>
  <si>
    <t>priscilla_rakelle@hotmail.com</t>
  </si>
  <si>
    <t>Prefeitura Municipal de Joaquim Nabuco</t>
  </si>
  <si>
    <t>SAEP, SAEB</t>
  </si>
  <si>
    <t>Lei Municipal nº 1063/2015</t>
  </si>
  <si>
    <t>Lei Municipal nº 981/2010</t>
  </si>
  <si>
    <t>Hélio Rodrigues da Silva</t>
  </si>
  <si>
    <t>ahqcordeiro@gmail.com</t>
  </si>
  <si>
    <t>Prefeitura Municipal de Caruaru</t>
  </si>
  <si>
    <t>Lei Municipal Nº 5540/2015</t>
  </si>
  <si>
    <t>QUALIESCOLA</t>
  </si>
  <si>
    <t>2082150,00</t>
  </si>
  <si>
    <t>2017-04-07 00:00:00</t>
  </si>
  <si>
    <t>Lei Municipal Complementar Nº 35/2013</t>
  </si>
  <si>
    <t>Rodolfo Viana de Melo Lima</t>
  </si>
  <si>
    <t>assessoriajuridicaeducacao@gmail.com</t>
  </si>
  <si>
    <t>Prefeitura Municipal de Gravatá</t>
  </si>
  <si>
    <t>LEI MUNICIPAL Nº 3651/2014</t>
  </si>
  <si>
    <t>2014-06-06 00:00:00</t>
  </si>
  <si>
    <t>2017-02-21 00:00:00</t>
  </si>
  <si>
    <t>LEI MUNICIPAL Nº3435/08 (PCCR)</t>
  </si>
  <si>
    <t>Carolina de oliveira Campos</t>
  </si>
  <si>
    <t>idelfonso.cgm@gmail.com</t>
  </si>
  <si>
    <t>Prefeitura Municipal do Moreno</t>
  </si>
  <si>
    <t>SAEPE/ ANA</t>
  </si>
  <si>
    <t>530/15</t>
  </si>
  <si>
    <t>6.010,00</t>
  </si>
  <si>
    <t>10,350,00</t>
  </si>
  <si>
    <t>45.800,00</t>
  </si>
  <si>
    <t>2017-09-27 00:00:00</t>
  </si>
  <si>
    <t>lei nº 217 de 15/05/2000</t>
  </si>
  <si>
    <t>Jorge Lemos</t>
  </si>
  <si>
    <t>jorgelemos@moreno.pe.gov.br</t>
  </si>
  <si>
    <t>Prefeitura Municipal de Afogados da Ingazeira</t>
  </si>
  <si>
    <t>600/2015</t>
  </si>
  <si>
    <t>Ler Bem, FILCO, Trilhas, Meu Campo lê</t>
  </si>
  <si>
    <t>02.374177/0001-83 MERLIN SISTEMA DE ENSINO LIMITADA</t>
  </si>
  <si>
    <t>017</t>
  </si>
  <si>
    <t>Veratânia Lacerda Gomes de Morais</t>
  </si>
  <si>
    <t>veratanialgm@hotmail.com</t>
  </si>
  <si>
    <t>Prefeitura Municipal de Orobó</t>
  </si>
  <si>
    <t>SAREMO - Sistema de Avaliação do Rendimento Escolar do Município de Orobó e SAEPE (Sistema de avaliação Educacional de Pernambuco)</t>
  </si>
  <si>
    <t>Lei Municipal nº 1003/2015</t>
  </si>
  <si>
    <t>PNAIC / NOVO MAIS EDUCAÇÃO</t>
  </si>
  <si>
    <t>6000,00</t>
  </si>
  <si>
    <t>Lei Municipal nº 928/2009</t>
  </si>
  <si>
    <t>RODRIGO MANOEL DA SILVA</t>
  </si>
  <si>
    <t>rodrigo.prof88@gmail.com</t>
  </si>
  <si>
    <t>Prefeitura Municipal de Escada</t>
  </si>
  <si>
    <t xml:space="preserve"> LEI 13005/2015</t>
  </si>
  <si>
    <t>2015-06-30 00:00:00</t>
  </si>
  <si>
    <t>BIBLIOTECA ESCOLAR:QUE LUGAR É ESSE/  PROJETO LER BEM/  PROJETO DE INCENTIVO A LEITURA:CRIANÇA PRENUNCIO DE UMA GERAÇÃO EMANCIPADA</t>
  </si>
  <si>
    <t>LEI 2464/2016</t>
  </si>
  <si>
    <t>Severina Amara Barroso Mendonça</t>
  </si>
  <si>
    <t>severinaamara@bol.com.br</t>
  </si>
  <si>
    <t>Prefeitura Municipal de Palmeirina</t>
  </si>
  <si>
    <t>1001/2015</t>
  </si>
  <si>
    <t>0921/2010</t>
  </si>
  <si>
    <t>TIAGO FELIX DE MELO</t>
  </si>
  <si>
    <t>tiagofelixpe@gmail.com</t>
  </si>
  <si>
    <t>Prefeitura Municipal de Triunfo</t>
  </si>
  <si>
    <t>Lei nº 1.190/2010</t>
  </si>
  <si>
    <t>2010-12-07 00:00:00</t>
  </si>
  <si>
    <t xml:space="preserve">ASPA - Alfabetizar com Sucesso e Projeto Caixa Mágica </t>
  </si>
  <si>
    <t>25580,00</t>
  </si>
  <si>
    <t>Lei Complementar nº 25/2001</t>
  </si>
  <si>
    <t xml:space="preserve">STELLA DA SILVA SANTOS </t>
  </si>
  <si>
    <t>myrtesfpbezerra@gmail.com</t>
  </si>
  <si>
    <t>Prefeitura Municipal de Belém de São Francisco</t>
  </si>
  <si>
    <t>708/2015</t>
  </si>
  <si>
    <t>REALIZAÇÕES DE EVENTOS E SUBSTITUIÇÃO DE PROFESSORES</t>
  </si>
  <si>
    <t>296/1998</t>
  </si>
  <si>
    <t>MARIANA DE SA CANTARELLI</t>
  </si>
  <si>
    <t>contato@liderpe.com.br</t>
  </si>
  <si>
    <t>Prefeitura Municipal de Betânia</t>
  </si>
  <si>
    <t>Lei nº 670/2015</t>
  </si>
  <si>
    <t>Lei nº 706/2017</t>
  </si>
  <si>
    <t>Wallace Lopes da Conceição</t>
  </si>
  <si>
    <t>betania.controleinterno@gmail.com</t>
  </si>
  <si>
    <t>Prefeitura Municipal de Serrita</t>
  </si>
  <si>
    <t>655/2015</t>
  </si>
  <si>
    <t>PNAIC, ALFABETIZAR COM SUCESSO E NOVO MAIS EDUCAÇÃO</t>
  </si>
  <si>
    <t>12445,00</t>
  </si>
  <si>
    <t>10000,00</t>
  </si>
  <si>
    <t>30000,00</t>
  </si>
  <si>
    <t>2017-04-11 00:00:00</t>
  </si>
  <si>
    <t>361/1998</t>
  </si>
  <si>
    <t>MARIA FERREIRA DOS SANTOS LOPES</t>
  </si>
  <si>
    <t>maria.serrita@yahoo.com.br</t>
  </si>
  <si>
    <t>Prefeitura Municipal de Bom Conselho</t>
  </si>
  <si>
    <t>1.653/2015</t>
  </si>
  <si>
    <t>PROGRAMA ALFABETIZAR COM SUCESSO DO ESTADO DE PERNAMBUCO; PROJETOS DE LEITURA E ESCRITA E PROGRAMA NOVO MAIS EDUCAÇÃO</t>
  </si>
  <si>
    <t>1.498/2011</t>
  </si>
  <si>
    <t>CLAUDIA MARISTELA TENORIO DE ALMEIDA FERRO</t>
  </si>
  <si>
    <t>maristelatenorio@hotmail.com</t>
  </si>
  <si>
    <t>Prefeitura Municipal de Buíque</t>
  </si>
  <si>
    <t>Avaliação Própria</t>
  </si>
  <si>
    <t>2017-07-26 00:00:00</t>
  </si>
  <si>
    <t>JOSÉ ANTÔNIO SILVA</t>
  </si>
  <si>
    <t>controlebuique2017@hotmail.com</t>
  </si>
  <si>
    <t>Prefeitura Municipal de Buenos Aires</t>
  </si>
  <si>
    <t>Lei nº 605/2015</t>
  </si>
  <si>
    <t>2015-07-21 00:00:00</t>
  </si>
  <si>
    <t>Lei nº 485/2006</t>
  </si>
  <si>
    <t>ZELIA MARIA DE ANDRADE</t>
  </si>
  <si>
    <t>zeliaandrade1@gmail.com</t>
  </si>
  <si>
    <t>Prefeitura Municipal de Goiana</t>
  </si>
  <si>
    <t>IDERJ</t>
  </si>
  <si>
    <t>PROGRAMA ALFABETIZAR COM SUCESSO PNAIC</t>
  </si>
  <si>
    <t>3090,00</t>
  </si>
  <si>
    <t>AS HORAS EXTRAS SÃO PAGAS ATRAVÉS DE ACUMULATIVOS</t>
  </si>
  <si>
    <t>2017-04-12 00:00:00</t>
  </si>
  <si>
    <t>LEI COMPLEMENTAR 022/2015</t>
  </si>
  <si>
    <t>Edjanete Maria Valença</t>
  </si>
  <si>
    <t>controleinternogoiana@gmail.com</t>
  </si>
  <si>
    <t>Prefeitura Municipal de Macaparana</t>
  </si>
  <si>
    <t>LEI Nº 1 049/2015</t>
  </si>
  <si>
    <t>PROGRAMA ALFABETIZAR COM SUCESSO E O PROGRAMA NACIONAL DE ALFABETIZAÇÃO NA IDADE CERTA</t>
  </si>
  <si>
    <t>LEI MUNICIPAL 921/2010</t>
  </si>
  <si>
    <t>2017-08-02 00:00:00</t>
  </si>
  <si>
    <t>Lindiane Maria de Aguiar Silva Sarinho</t>
  </si>
  <si>
    <t>controleinterno@macaparana.pe.gov.br</t>
  </si>
  <si>
    <t>Prefeitura Municipal de Santa Filomena</t>
  </si>
  <si>
    <t>336/2015</t>
  </si>
  <si>
    <t>2016-11-29 00:00:00</t>
  </si>
  <si>
    <t>novo mais educação</t>
  </si>
  <si>
    <t>Agripino Soares Vieira Junior</t>
  </si>
  <si>
    <t>agripinojunior.adv@hotmail.com</t>
  </si>
  <si>
    <t>Prefeitura Municipal de Pesqueira</t>
  </si>
  <si>
    <t>FORMAÇÃO PNAIC/ PROJETOS DE LEITURA E ESCRITA</t>
  </si>
  <si>
    <t>9232,70</t>
  </si>
  <si>
    <t>62.402,91</t>
  </si>
  <si>
    <t>3012/2011</t>
  </si>
  <si>
    <t>CLEIDE MARIA DE SOUZA OLIVEIRA</t>
  </si>
  <si>
    <t>aninhasvw@gmail.com</t>
  </si>
  <si>
    <t>Prefeitura Municipal de Itaquitinga</t>
  </si>
  <si>
    <t>lei 678/2015</t>
  </si>
  <si>
    <t>Programa de alfabetização na Idade Certa , Programa Alfabetizar com Sucesso</t>
  </si>
  <si>
    <t>LEI Nº 028/2009</t>
  </si>
  <si>
    <t>MARIA MAGDALA LIMA RODRIGUES</t>
  </si>
  <si>
    <t>magdalalima@hotmail.com</t>
  </si>
  <si>
    <t>Prefeitura Municipal de Lagoa do Ouro</t>
  </si>
  <si>
    <t>472/2015</t>
  </si>
  <si>
    <t>pnaic, alfabetizar com sucesso</t>
  </si>
  <si>
    <t>453/2014</t>
  </si>
  <si>
    <t>ivan de almeida ramos</t>
  </si>
  <si>
    <t>sicol.lagoadoouro@hotmail.com</t>
  </si>
  <si>
    <t>Prefeitura Municipal de Tracunhaém</t>
  </si>
  <si>
    <t>501/2015</t>
  </si>
  <si>
    <t>800,00</t>
  </si>
  <si>
    <t>1.200,00</t>
  </si>
  <si>
    <t>422/2011</t>
  </si>
  <si>
    <t>AUREA GALDINO DE LIMA</t>
  </si>
  <si>
    <t>aureatracunhaem@hotmail.com</t>
  </si>
  <si>
    <t>Prefeitura Municipal de Petrolândia</t>
  </si>
  <si>
    <t>986/2008</t>
  </si>
  <si>
    <t>2008-12-09 00:00:00</t>
  </si>
  <si>
    <t>PROJETO TRILHAS, PROJETO DE LEITURA LER BEM, PROJETO DE INTERVENÇÃO ESCOLAR.</t>
  </si>
  <si>
    <t>1037/2010</t>
  </si>
  <si>
    <t>ALEXANDRINA DE SOUZA NETA</t>
  </si>
  <si>
    <t>alesouzaneta@hotmail.com</t>
  </si>
  <si>
    <t>Prefeitura Municipal de Abreu e Lima</t>
  </si>
  <si>
    <t>Lei 13005/14</t>
  </si>
  <si>
    <t>Lei 629/2018</t>
  </si>
  <si>
    <t>Marcos José de lima</t>
  </si>
  <si>
    <t>srmarcoslima@hotmail.com</t>
  </si>
  <si>
    <t>Prefeitura Municipal de Lagoa do Carro</t>
  </si>
  <si>
    <t>saepe</t>
  </si>
  <si>
    <t>lei municipal 406/2015</t>
  </si>
  <si>
    <t>projetos pedagógicos de incentivo a leitura e escrita, programa estadual alfabetizar com sucesso</t>
  </si>
  <si>
    <t>5722,15</t>
  </si>
  <si>
    <t>12185,65</t>
  </si>
  <si>
    <t>30777,12</t>
  </si>
  <si>
    <t>lei municipal 105 de 02 de junho de 1998</t>
  </si>
  <si>
    <t>simone paes barreto</t>
  </si>
  <si>
    <t>lvvcardoso@hotmail.com</t>
  </si>
  <si>
    <t>Prefeitura Municipal de Orocó</t>
  </si>
  <si>
    <t>814/2015</t>
  </si>
  <si>
    <t>MARIA AUXILIADORA BATISTA DA SILVA - CNPJ 24.279.694/0001-06
EUDA PAULA CAVALCANTI LOPES - ME - CNPJ 09.108.020/0001-55
PRINTPEX GRAFICA E EDITORA LTDA - CNPJ 02.586.847/0001-25
EDSON SANTANA CARVALHO ME - CNPJ 19.413.175/0001-59</t>
  </si>
  <si>
    <t>768/2012</t>
  </si>
  <si>
    <t>LAOANNA  CRATEU</t>
  </si>
  <si>
    <t>controlepmo@gmail.com</t>
  </si>
  <si>
    <t>Prefeitura Municipal de Ribeirão</t>
  </si>
  <si>
    <t>1545/2015</t>
  </si>
  <si>
    <t>Saeri</t>
  </si>
  <si>
    <t>50000,00</t>
  </si>
  <si>
    <t>25000,00</t>
  </si>
  <si>
    <t>1468/2009</t>
  </si>
  <si>
    <t>Ana Carolina Coelho Jordão</t>
  </si>
  <si>
    <t>caroljordao@bol.com.br</t>
  </si>
  <si>
    <t>Prefeitura Municipal do Brejo da Madre de Deus</t>
  </si>
  <si>
    <t>Adriana de Fatima Aguiar Marinho</t>
  </si>
  <si>
    <t>adrianafamarinho@gmail.com</t>
  </si>
  <si>
    <t>Prefeitura Municipal de Dormentes</t>
  </si>
  <si>
    <t>DigAnalyses</t>
  </si>
  <si>
    <t>2015-08-10 00:00:00</t>
  </si>
  <si>
    <t>PNAIC - ALFABETIZAR COM SUCESSO</t>
  </si>
  <si>
    <t>Substituição mediante afastamento por atestado médico, licença luto e outros.</t>
  </si>
  <si>
    <t>0225/2004</t>
  </si>
  <si>
    <t>ALEXANDRA DE ASSIS DAMASCENO CAVALCANTI</t>
  </si>
  <si>
    <t>analistaalexandra@gmail.com</t>
  </si>
  <si>
    <t>Prefeitura Municipal de Águas Belas</t>
  </si>
  <si>
    <t>1106/2015</t>
  </si>
  <si>
    <t>2017-12-19 00:00:00</t>
  </si>
  <si>
    <t>2017-08-03 00:00:00</t>
  </si>
  <si>
    <t>52/2009</t>
  </si>
  <si>
    <t>ALCINERY CRISTINA TORRES BEZERRA</t>
  </si>
  <si>
    <t>Prefeitura Municipal de Cumaru</t>
  </si>
  <si>
    <t>761/2015</t>
  </si>
  <si>
    <t>2015-06-08 00:00:00</t>
  </si>
  <si>
    <t>2017-03-07 00:00:00</t>
  </si>
  <si>
    <t>Maria de Fátima de Amorim Souza</t>
  </si>
  <si>
    <t>marciaalves1321@gmail.com</t>
  </si>
  <si>
    <t>Prefeitura Municipal de Jaqueira</t>
  </si>
  <si>
    <t>246/2015</t>
  </si>
  <si>
    <t>2017-09-26 00:00:00</t>
  </si>
  <si>
    <t>175/2010</t>
  </si>
  <si>
    <t>ARNALDO LIBERATO DA SILVA</t>
  </si>
  <si>
    <t>ARNALDOLIBERATO@GMAIL.COM</t>
  </si>
  <si>
    <t>Escala de pontuação</t>
  </si>
  <si>
    <t>SIM-05
NÃO -00</t>
  </si>
  <si>
    <t>SIM-03
NÃO -00</t>
  </si>
  <si>
    <t>SIM, própria- 03;
SIM, nacional ou terceirizada- 01;
NÃO- 00</t>
  </si>
  <si>
    <t>SIM- 03;
NÃO-00</t>
  </si>
  <si>
    <t>SIM-05; 
NÃO- 00</t>
  </si>
  <si>
    <t>SIM- 03;
NÃO- 00</t>
  </si>
  <si>
    <t>SIM, semanal- 02
SIM, anual- 01
NÃO- 00</t>
  </si>
  <si>
    <t>SIM- 05;
NÃO- 00</t>
  </si>
  <si>
    <t>SIM- 04
NÃO- 00</t>
  </si>
  <si>
    <t>Data do início do ano letivo</t>
  </si>
  <si>
    <t>SIM, antes-04
SIM, até 15 dias depois- 02
SIM, mais de 15 dias- 00
NÃO- 00</t>
  </si>
  <si>
    <t>Cálculo do 37</t>
  </si>
  <si>
    <t>Cálculo do 38</t>
  </si>
  <si>
    <t>SIM- 05
NÃO- 00</t>
  </si>
  <si>
    <t>SIM- 00
NÃO- -01</t>
  </si>
  <si>
    <t>Cálculo do 42</t>
  </si>
  <si>
    <t>8 ou mais- 04
6 a 7- 02
4 a 5- 01
0 a 3- 00</t>
  </si>
  <si>
    <t>FUNDEB 95- 04</t>
  </si>
  <si>
    <t>FUNDEB 60- 04</t>
  </si>
  <si>
    <t>MDE 25- 14</t>
  </si>
  <si>
    <t>I-EDUC</t>
  </si>
  <si>
    <t>Conceito</t>
  </si>
  <si>
    <t>A</t>
  </si>
  <si>
    <t>B+</t>
  </si>
  <si>
    <t>B</t>
  </si>
  <si>
    <t>C+</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</si>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</sst>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0"/>
      <name val="Arial"/>
      <family val="2"/>
      <charset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wrapText="1"/>
    </xf>
    <xf numFmtId="0" fontId="0" fillId="2" borderId="0" xfId="0" applyFill="1" applyAlignment="1">
      <alignment wrapText="1"/>
    </xf>
    <xf numFmtId="0" fontId="0" fillId="2" borderId="0" xfId="0" applyFill="1"/>
    <xf numFmtId="0" fontId="0" fillId="3" borderId="0" xfId="0" applyFill="1" applyAlignment="1">
      <alignment wrapText="1"/>
    </xf>
    <xf numFmtId="0" fontId="0" fillId="3" borderId="0" xfId="0" applyFill="1"/>
    <xf numFmtId="0" fontId="0" fillId="4" borderId="0" xfId="0" applyFill="1" applyAlignment="1">
      <alignment wrapText="1"/>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O160"/>
  <sheetViews>
    <sheetView topLeftCell="DS144" zoomScaleNormal="100" workbookViewId="0" xr3:uid="{AEA406A1-0E4B-5B11-9CD5-51D6E497D94C}">
      <selection sqref="A1:EO160"/>
    </sheetView>
  </sheetViews>
  <sheetFormatPr defaultRowHeight="12.75"/>
  <cols>
    <col min="1" max="1" width="11.42578125" style="1"/>
    <col min="2" max="2" width="42.42578125" customWidth="1"/>
    <col min="3" max="1025" width="11.42578125"/>
  </cols>
  <sheetData>
    <row r="1" spans="1:145">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124</v>
      </c>
      <c r="DW1" t="s">
        <v>125</v>
      </c>
      <c r="DX1" t="s">
        <v>126</v>
      </c>
      <c r="DY1" t="s">
        <v>127</v>
      </c>
      <c r="DZ1" t="s">
        <v>128</v>
      </c>
      <c r="EA1" t="s">
        <v>129</v>
      </c>
      <c r="EB1" t="s">
        <v>130</v>
      </c>
      <c r="EC1" t="s">
        <v>131</v>
      </c>
      <c r="ED1" t="s">
        <v>132</v>
      </c>
      <c r="EE1" t="s">
        <v>133</v>
      </c>
      <c r="EF1" t="s">
        <v>134</v>
      </c>
      <c r="EG1" t="s">
        <v>135</v>
      </c>
      <c r="EH1" t="s">
        <v>136</v>
      </c>
      <c r="EI1" t="s">
        <v>137</v>
      </c>
      <c r="EJ1" t="s">
        <v>138</v>
      </c>
      <c r="EK1" t="s">
        <v>139</v>
      </c>
      <c r="EL1" t="s">
        <v>140</v>
      </c>
      <c r="EM1" t="s">
        <v>141</v>
      </c>
      <c r="EN1" t="s">
        <v>142</v>
      </c>
      <c r="EO1" t="s">
        <v>143</v>
      </c>
    </row>
    <row r="2" spans="1:145">
      <c r="A2" s="1">
        <v>1</v>
      </c>
      <c r="B2" t="s">
        <v>144</v>
      </c>
      <c r="C2" t="s">
        <v>145</v>
      </c>
      <c r="J2" t="s">
        <v>146</v>
      </c>
      <c r="K2">
        <v>250</v>
      </c>
      <c r="L2" t="s">
        <v>146</v>
      </c>
      <c r="M2">
        <v>950</v>
      </c>
      <c r="N2" t="s">
        <v>146</v>
      </c>
      <c r="O2">
        <v>4200</v>
      </c>
      <c r="P2" t="s">
        <v>147</v>
      </c>
      <c r="R2" t="s">
        <v>146</v>
      </c>
      <c r="S2" t="s">
        <v>146</v>
      </c>
      <c r="T2" t="s">
        <v>146</v>
      </c>
      <c r="V2" t="s">
        <v>146</v>
      </c>
      <c r="W2">
        <v>1622</v>
      </c>
      <c r="X2" t="s">
        <v>148</v>
      </c>
      <c r="Y2" t="s">
        <v>145</v>
      </c>
      <c r="AA2">
        <v>2</v>
      </c>
      <c r="AB2">
        <v>5</v>
      </c>
      <c r="AC2" t="s">
        <v>149</v>
      </c>
      <c r="AD2">
        <v>47</v>
      </c>
      <c r="AE2" t="s">
        <v>149</v>
      </c>
      <c r="AF2">
        <v>0</v>
      </c>
      <c r="AG2" t="s">
        <v>146</v>
      </c>
      <c r="AI2">
        <v>2228</v>
      </c>
      <c r="AJ2">
        <v>2228</v>
      </c>
      <c r="AK2">
        <v>2228</v>
      </c>
      <c r="AL2" t="s">
        <v>146</v>
      </c>
      <c r="AM2" t="s">
        <v>146</v>
      </c>
      <c r="AN2">
        <v>30</v>
      </c>
      <c r="AO2">
        <v>15</v>
      </c>
      <c r="AP2" t="s">
        <v>150</v>
      </c>
      <c r="AR2" t="s">
        <v>151</v>
      </c>
      <c r="AS2" t="s">
        <v>145</v>
      </c>
      <c r="AT2">
        <v>6</v>
      </c>
      <c r="AU2" t="s">
        <v>146</v>
      </c>
      <c r="AV2">
        <v>3</v>
      </c>
      <c r="AW2" t="s">
        <v>146</v>
      </c>
      <c r="AX2" t="s">
        <v>152</v>
      </c>
      <c r="AY2">
        <v>100</v>
      </c>
      <c r="AZ2">
        <v>100</v>
      </c>
      <c r="BA2">
        <v>100</v>
      </c>
      <c r="BB2">
        <v>100</v>
      </c>
      <c r="BC2">
        <v>100</v>
      </c>
      <c r="BD2" t="s">
        <v>149</v>
      </c>
      <c r="BE2">
        <v>17</v>
      </c>
      <c r="BF2" t="s">
        <v>149</v>
      </c>
      <c r="BG2">
        <v>27</v>
      </c>
      <c r="BH2" t="s">
        <v>149</v>
      </c>
      <c r="BI2">
        <v>169</v>
      </c>
      <c r="BJ2" t="s">
        <v>149</v>
      </c>
      <c r="BK2">
        <v>897</v>
      </c>
      <c r="BL2" t="s">
        <v>149</v>
      </c>
      <c r="BM2">
        <v>732</v>
      </c>
      <c r="BN2" t="s">
        <v>146</v>
      </c>
      <c r="BO2">
        <v>50</v>
      </c>
      <c r="BP2">
        <v>30</v>
      </c>
      <c r="BQ2">
        <v>300</v>
      </c>
      <c r="BR2">
        <v>900</v>
      </c>
      <c r="BS2">
        <v>0</v>
      </c>
      <c r="BT2">
        <v>0</v>
      </c>
      <c r="BU2" t="s">
        <v>149</v>
      </c>
      <c r="BV2">
        <v>48</v>
      </c>
      <c r="BW2" t="s">
        <v>149</v>
      </c>
      <c r="BX2">
        <v>281</v>
      </c>
      <c r="BY2" t="s">
        <v>149</v>
      </c>
      <c r="BZ2">
        <v>0</v>
      </c>
      <c r="CA2" t="s">
        <v>149</v>
      </c>
      <c r="CB2">
        <v>0</v>
      </c>
      <c r="CC2" t="s">
        <v>146</v>
      </c>
      <c r="CD2" t="s">
        <v>149</v>
      </c>
      <c r="CE2" t="s">
        <v>153</v>
      </c>
      <c r="CF2" t="s">
        <v>149</v>
      </c>
      <c r="CG2" t="s">
        <v>153</v>
      </c>
      <c r="CH2" t="s">
        <v>149</v>
      </c>
      <c r="CI2" t="s">
        <v>153</v>
      </c>
      <c r="CJ2" t="s">
        <v>146</v>
      </c>
      <c r="CK2" t="s">
        <v>154</v>
      </c>
      <c r="CL2" t="s">
        <v>155</v>
      </c>
      <c r="CN2" t="s">
        <v>146</v>
      </c>
      <c r="CO2" t="s">
        <v>156</v>
      </c>
      <c r="CP2">
        <v>0</v>
      </c>
      <c r="CQ2">
        <v>0</v>
      </c>
      <c r="CR2" t="s">
        <v>145</v>
      </c>
      <c r="CT2" t="s">
        <v>145</v>
      </c>
      <c r="CV2" t="s">
        <v>157</v>
      </c>
      <c r="CW2" t="s">
        <v>146</v>
      </c>
      <c r="CX2" t="s">
        <v>158</v>
      </c>
      <c r="CY2" t="s">
        <v>149</v>
      </c>
      <c r="CZ2">
        <v>28</v>
      </c>
      <c r="DA2" t="s">
        <v>149</v>
      </c>
      <c r="DB2">
        <v>28</v>
      </c>
      <c r="DC2" t="s">
        <v>149</v>
      </c>
      <c r="DD2">
        <v>36</v>
      </c>
      <c r="DE2" t="s">
        <v>145</v>
      </c>
      <c r="DG2" t="s">
        <v>159</v>
      </c>
      <c r="DH2" t="s">
        <v>149</v>
      </c>
      <c r="DI2">
        <v>14</v>
      </c>
      <c r="DJ2" t="s">
        <v>149</v>
      </c>
      <c r="DK2">
        <v>21</v>
      </c>
      <c r="DL2">
        <v>100</v>
      </c>
      <c r="DM2">
        <v>60</v>
      </c>
      <c r="DN2">
        <v>25</v>
      </c>
      <c r="DO2">
        <v>281</v>
      </c>
      <c r="DP2">
        <v>997</v>
      </c>
      <c r="DQ2">
        <v>4428</v>
      </c>
      <c r="DR2">
        <v>17</v>
      </c>
      <c r="DS2">
        <v>0</v>
      </c>
      <c r="DT2">
        <v>27</v>
      </c>
      <c r="DU2">
        <v>0</v>
      </c>
      <c r="DV2">
        <v>169</v>
      </c>
      <c r="DW2">
        <v>0</v>
      </c>
      <c r="DX2">
        <v>99</v>
      </c>
      <c r="DY2">
        <v>97</v>
      </c>
      <c r="DZ2">
        <v>95</v>
      </c>
      <c r="EA2">
        <v>5</v>
      </c>
      <c r="EB2">
        <v>43</v>
      </c>
      <c r="EC2">
        <v>43</v>
      </c>
      <c r="ED2">
        <v>5</v>
      </c>
      <c r="EE2">
        <v>0</v>
      </c>
      <c r="EF2">
        <v>0</v>
      </c>
      <c r="EG2">
        <v>17</v>
      </c>
      <c r="EH2">
        <v>27</v>
      </c>
      <c r="EI2">
        <v>21</v>
      </c>
      <c r="EJ2">
        <v>29</v>
      </c>
      <c r="EK2">
        <v>50</v>
      </c>
      <c r="EL2">
        <v>30</v>
      </c>
      <c r="EM2">
        <v>39</v>
      </c>
      <c r="EN2" t="s">
        <v>160</v>
      </c>
      <c r="EO2" t="s">
        <v>161</v>
      </c>
    </row>
    <row r="3" spans="1:145">
      <c r="A3" s="1">
        <v>2</v>
      </c>
      <c r="B3" t="s">
        <v>162</v>
      </c>
      <c r="C3" t="s">
        <v>145</v>
      </c>
      <c r="J3" t="s">
        <v>146</v>
      </c>
      <c r="K3">
        <v>5223</v>
      </c>
      <c r="L3" t="s">
        <v>146</v>
      </c>
      <c r="M3">
        <v>0</v>
      </c>
      <c r="N3" t="s">
        <v>145</v>
      </c>
      <c r="P3" t="s">
        <v>147</v>
      </c>
      <c r="R3" t="s">
        <v>146</v>
      </c>
      <c r="S3" t="s">
        <v>146</v>
      </c>
      <c r="T3" t="s">
        <v>146</v>
      </c>
      <c r="V3" t="s">
        <v>146</v>
      </c>
      <c r="W3">
        <v>2.4340000000000002</v>
      </c>
      <c r="X3" t="s">
        <v>163</v>
      </c>
      <c r="Y3" t="s">
        <v>145</v>
      </c>
      <c r="AA3">
        <v>13</v>
      </c>
      <c r="AB3">
        <v>4</v>
      </c>
      <c r="AC3" t="s">
        <v>149</v>
      </c>
      <c r="AD3">
        <v>24</v>
      </c>
      <c r="AE3" t="s">
        <v>149</v>
      </c>
      <c r="AF3">
        <v>0</v>
      </c>
      <c r="AG3" t="s">
        <v>146</v>
      </c>
      <c r="AI3">
        <v>2701.01</v>
      </c>
      <c r="AJ3">
        <v>2701.01</v>
      </c>
      <c r="AK3">
        <v>2701.01</v>
      </c>
      <c r="AL3" t="s">
        <v>146</v>
      </c>
      <c r="AM3" t="s">
        <v>145</v>
      </c>
      <c r="AO3">
        <v>0</v>
      </c>
      <c r="AP3" t="s">
        <v>150</v>
      </c>
      <c r="AR3" t="s">
        <v>151</v>
      </c>
      <c r="AS3" t="s">
        <v>145</v>
      </c>
      <c r="AT3">
        <v>70</v>
      </c>
      <c r="AU3" t="s">
        <v>145</v>
      </c>
      <c r="AW3" t="s">
        <v>146</v>
      </c>
      <c r="AX3" t="s">
        <v>164</v>
      </c>
      <c r="AY3">
        <v>100</v>
      </c>
      <c r="AZ3">
        <v>100</v>
      </c>
      <c r="BA3">
        <v>100</v>
      </c>
      <c r="BB3">
        <v>100</v>
      </c>
      <c r="BC3">
        <v>100</v>
      </c>
      <c r="BD3" t="s">
        <v>149</v>
      </c>
      <c r="BE3">
        <v>42</v>
      </c>
      <c r="BF3" t="s">
        <v>149</v>
      </c>
      <c r="BG3">
        <v>63</v>
      </c>
      <c r="BH3" t="s">
        <v>149</v>
      </c>
      <c r="BI3">
        <v>207</v>
      </c>
      <c r="BJ3" t="s">
        <v>149</v>
      </c>
      <c r="BK3">
        <v>1212</v>
      </c>
      <c r="BL3" t="s">
        <v>149</v>
      </c>
      <c r="BM3">
        <v>1034</v>
      </c>
      <c r="BN3" t="s">
        <v>145</v>
      </c>
      <c r="BU3" t="s">
        <v>149</v>
      </c>
      <c r="BV3">
        <v>24</v>
      </c>
      <c r="BW3" t="s">
        <v>149</v>
      </c>
      <c r="BX3">
        <v>631</v>
      </c>
      <c r="BY3" t="s">
        <v>149</v>
      </c>
      <c r="BZ3">
        <v>0</v>
      </c>
      <c r="CA3" t="s">
        <v>149</v>
      </c>
      <c r="CB3">
        <v>0</v>
      </c>
      <c r="CC3" t="s">
        <v>146</v>
      </c>
      <c r="CD3" t="s">
        <v>149</v>
      </c>
      <c r="CE3" t="s">
        <v>165</v>
      </c>
      <c r="CF3" t="s">
        <v>149</v>
      </c>
      <c r="CG3" t="s">
        <v>165</v>
      </c>
      <c r="CH3" t="s">
        <v>149</v>
      </c>
      <c r="CI3" t="s">
        <v>165</v>
      </c>
      <c r="CJ3" t="s">
        <v>145</v>
      </c>
      <c r="CL3" t="s">
        <v>166</v>
      </c>
      <c r="CN3" t="s">
        <v>146</v>
      </c>
      <c r="CO3" t="s">
        <v>167</v>
      </c>
      <c r="CP3">
        <v>16</v>
      </c>
      <c r="CQ3">
        <v>3</v>
      </c>
      <c r="CR3" t="s">
        <v>145</v>
      </c>
      <c r="CT3" t="s">
        <v>145</v>
      </c>
      <c r="CV3" t="s">
        <v>157</v>
      </c>
      <c r="CW3" t="s">
        <v>146</v>
      </c>
      <c r="CX3">
        <v>1.885</v>
      </c>
      <c r="CY3" t="s">
        <v>149</v>
      </c>
      <c r="CZ3">
        <v>50</v>
      </c>
      <c r="DA3" t="s">
        <v>149</v>
      </c>
      <c r="DB3">
        <v>50</v>
      </c>
      <c r="DC3" t="s">
        <v>149</v>
      </c>
      <c r="DD3">
        <v>32</v>
      </c>
      <c r="DE3" t="s">
        <v>145</v>
      </c>
      <c r="DG3" t="s">
        <v>168</v>
      </c>
      <c r="DH3" t="s">
        <v>149</v>
      </c>
      <c r="DI3">
        <v>126</v>
      </c>
      <c r="DJ3" t="s">
        <v>149</v>
      </c>
      <c r="DK3">
        <v>443</v>
      </c>
      <c r="DL3">
        <v>100</v>
      </c>
      <c r="DM3">
        <v>80.02</v>
      </c>
      <c r="DN3">
        <v>29.31</v>
      </c>
      <c r="DO3">
        <v>631</v>
      </c>
      <c r="DP3">
        <v>1239</v>
      </c>
      <c r="DQ3">
        <v>5671</v>
      </c>
      <c r="DR3">
        <v>40</v>
      </c>
      <c r="DS3">
        <v>42</v>
      </c>
      <c r="DT3">
        <v>46</v>
      </c>
      <c r="DU3">
        <v>12</v>
      </c>
      <c r="DV3">
        <v>122</v>
      </c>
      <c r="DW3">
        <v>82</v>
      </c>
      <c r="DX3">
        <v>61</v>
      </c>
      <c r="DY3">
        <v>74</v>
      </c>
      <c r="DZ3">
        <v>72</v>
      </c>
      <c r="EA3">
        <v>5</v>
      </c>
      <c r="EB3">
        <v>7</v>
      </c>
      <c r="EC3">
        <v>18</v>
      </c>
      <c r="ED3">
        <v>5</v>
      </c>
      <c r="EE3">
        <v>0</v>
      </c>
      <c r="EF3">
        <v>0</v>
      </c>
      <c r="EG3">
        <v>84</v>
      </c>
      <c r="EH3">
        <v>63</v>
      </c>
      <c r="EI3">
        <v>37</v>
      </c>
      <c r="EJ3">
        <v>43</v>
      </c>
      <c r="EK3">
        <v>51</v>
      </c>
      <c r="EL3">
        <v>36</v>
      </c>
      <c r="EM3">
        <v>40</v>
      </c>
      <c r="EN3" t="s">
        <v>169</v>
      </c>
      <c r="EO3" t="s">
        <v>170</v>
      </c>
    </row>
    <row r="4" spans="1:145">
      <c r="A4" s="1">
        <v>3</v>
      </c>
      <c r="B4" t="s">
        <v>171</v>
      </c>
      <c r="C4" t="s">
        <v>145</v>
      </c>
      <c r="J4" t="s">
        <v>146</v>
      </c>
      <c r="K4">
        <v>894</v>
      </c>
      <c r="L4" t="s">
        <v>146</v>
      </c>
      <c r="M4">
        <v>451</v>
      </c>
      <c r="N4" t="s">
        <v>146</v>
      </c>
      <c r="O4">
        <v>1538</v>
      </c>
      <c r="P4" t="s">
        <v>172</v>
      </c>
      <c r="R4" t="s">
        <v>146</v>
      </c>
      <c r="S4" t="s">
        <v>146</v>
      </c>
      <c r="T4" t="s">
        <v>146</v>
      </c>
      <c r="V4" t="s">
        <v>146</v>
      </c>
      <c r="W4">
        <v>147</v>
      </c>
      <c r="X4" t="s">
        <v>173</v>
      </c>
      <c r="Y4" t="s">
        <v>145</v>
      </c>
      <c r="AA4">
        <v>1</v>
      </c>
      <c r="AB4">
        <v>1</v>
      </c>
      <c r="AC4" t="s">
        <v>149</v>
      </c>
      <c r="AD4">
        <v>10</v>
      </c>
      <c r="AE4" t="s">
        <v>146</v>
      </c>
      <c r="AG4" t="s">
        <v>146</v>
      </c>
      <c r="AI4">
        <v>2087.2600000000002</v>
      </c>
      <c r="AJ4">
        <v>2087.2600000000002</v>
      </c>
      <c r="AK4">
        <v>2087.2600000000002</v>
      </c>
      <c r="AL4" t="s">
        <v>146</v>
      </c>
      <c r="AM4" t="s">
        <v>146</v>
      </c>
      <c r="AN4">
        <v>80</v>
      </c>
      <c r="AO4">
        <v>6</v>
      </c>
      <c r="AP4" t="s">
        <v>150</v>
      </c>
      <c r="AR4" t="s">
        <v>151</v>
      </c>
      <c r="AS4" t="s">
        <v>146</v>
      </c>
      <c r="AU4" t="s">
        <v>146</v>
      </c>
      <c r="AV4">
        <v>40</v>
      </c>
      <c r="AW4" t="s">
        <v>146</v>
      </c>
      <c r="AX4" t="s">
        <v>174</v>
      </c>
      <c r="AY4">
        <v>100</v>
      </c>
      <c r="AZ4">
        <v>100</v>
      </c>
      <c r="BA4">
        <v>100</v>
      </c>
      <c r="BB4">
        <v>100</v>
      </c>
      <c r="BC4">
        <v>100</v>
      </c>
      <c r="BD4" t="s">
        <v>149</v>
      </c>
      <c r="BE4">
        <v>1</v>
      </c>
      <c r="BF4" t="s">
        <v>149</v>
      </c>
      <c r="BG4">
        <v>27</v>
      </c>
      <c r="BH4" t="s">
        <v>149</v>
      </c>
      <c r="BI4">
        <v>65</v>
      </c>
      <c r="BJ4" t="s">
        <v>149</v>
      </c>
      <c r="BK4">
        <v>232</v>
      </c>
      <c r="BL4" t="s">
        <v>149</v>
      </c>
      <c r="BM4">
        <v>220</v>
      </c>
      <c r="BN4" t="s">
        <v>146</v>
      </c>
      <c r="BO4">
        <v>30</v>
      </c>
      <c r="BP4">
        <v>50</v>
      </c>
      <c r="BQ4">
        <v>40</v>
      </c>
      <c r="BR4">
        <v>720</v>
      </c>
      <c r="BS4">
        <v>30</v>
      </c>
      <c r="BT4">
        <v>40</v>
      </c>
      <c r="BU4" t="s">
        <v>149</v>
      </c>
      <c r="BV4">
        <v>30</v>
      </c>
      <c r="BW4" t="s">
        <v>146</v>
      </c>
      <c r="BY4" t="s">
        <v>146</v>
      </c>
      <c r="CA4" t="s">
        <v>146</v>
      </c>
      <c r="CC4" t="s">
        <v>146</v>
      </c>
      <c r="CD4" t="s">
        <v>149</v>
      </c>
      <c r="CE4" t="s">
        <v>175</v>
      </c>
      <c r="CF4" t="s">
        <v>149</v>
      </c>
      <c r="CG4" t="s">
        <v>175</v>
      </c>
      <c r="CH4" t="s">
        <v>149</v>
      </c>
      <c r="CI4" t="s">
        <v>175</v>
      </c>
      <c r="CJ4" t="s">
        <v>145</v>
      </c>
      <c r="CL4" t="s">
        <v>176</v>
      </c>
      <c r="CN4" t="s">
        <v>145</v>
      </c>
      <c r="CO4" t="s">
        <v>177</v>
      </c>
      <c r="CP4">
        <v>1</v>
      </c>
      <c r="CQ4">
        <v>1</v>
      </c>
      <c r="CR4" t="s">
        <v>145</v>
      </c>
      <c r="CT4" t="s">
        <v>145</v>
      </c>
      <c r="CV4" t="s">
        <v>178</v>
      </c>
      <c r="CW4" t="s">
        <v>146</v>
      </c>
      <c r="CX4" t="s">
        <v>179</v>
      </c>
      <c r="CY4" t="s">
        <v>149</v>
      </c>
      <c r="CZ4">
        <v>40</v>
      </c>
      <c r="DA4" t="s">
        <v>149</v>
      </c>
      <c r="DB4">
        <v>40</v>
      </c>
      <c r="DC4" t="s">
        <v>149</v>
      </c>
      <c r="DD4">
        <v>40</v>
      </c>
      <c r="DE4" t="s">
        <v>146</v>
      </c>
      <c r="DF4" t="s">
        <v>180</v>
      </c>
      <c r="DG4" t="s">
        <v>181</v>
      </c>
      <c r="DH4" t="s">
        <v>149</v>
      </c>
      <c r="DI4">
        <v>8</v>
      </c>
      <c r="DJ4" t="s">
        <v>149</v>
      </c>
      <c r="DK4">
        <v>9</v>
      </c>
      <c r="DL4">
        <v>99.78</v>
      </c>
      <c r="DM4">
        <v>60.18</v>
      </c>
      <c r="DN4">
        <v>27.42</v>
      </c>
      <c r="DO4">
        <v>73</v>
      </c>
      <c r="DP4">
        <v>451</v>
      </c>
      <c r="DQ4">
        <v>1538</v>
      </c>
      <c r="DR4">
        <v>3</v>
      </c>
      <c r="DS4">
        <v>1</v>
      </c>
      <c r="DT4">
        <v>21</v>
      </c>
      <c r="DU4">
        <v>6</v>
      </c>
      <c r="DV4">
        <v>49</v>
      </c>
      <c r="DW4">
        <v>18</v>
      </c>
      <c r="DX4">
        <v>67</v>
      </c>
      <c r="DY4">
        <v>74</v>
      </c>
      <c r="DZ4">
        <v>89</v>
      </c>
      <c r="EA4">
        <v>1</v>
      </c>
      <c r="EB4">
        <v>27</v>
      </c>
      <c r="EC4">
        <v>65</v>
      </c>
      <c r="ED4">
        <v>0</v>
      </c>
      <c r="EE4">
        <v>0</v>
      </c>
      <c r="EF4">
        <v>0</v>
      </c>
      <c r="EG4">
        <v>4</v>
      </c>
      <c r="EH4">
        <v>19</v>
      </c>
      <c r="EI4">
        <v>15</v>
      </c>
      <c r="EJ4">
        <v>13</v>
      </c>
      <c r="EK4">
        <v>13</v>
      </c>
      <c r="EL4">
        <v>13</v>
      </c>
      <c r="EM4">
        <v>13</v>
      </c>
      <c r="EN4" t="s">
        <v>182</v>
      </c>
      <c r="EO4" t="s">
        <v>183</v>
      </c>
    </row>
    <row r="5" spans="1:145">
      <c r="A5" s="1">
        <v>4</v>
      </c>
      <c r="B5" t="s">
        <v>184</v>
      </c>
      <c r="C5" t="s">
        <v>146</v>
      </c>
      <c r="D5">
        <v>0</v>
      </c>
      <c r="E5">
        <v>22</v>
      </c>
      <c r="F5">
        <v>0</v>
      </c>
      <c r="G5">
        <v>0</v>
      </c>
      <c r="H5">
        <v>0</v>
      </c>
      <c r="I5">
        <v>0</v>
      </c>
      <c r="J5" t="s">
        <v>146</v>
      </c>
      <c r="K5">
        <v>377</v>
      </c>
      <c r="L5" t="s">
        <v>146</v>
      </c>
      <c r="M5">
        <v>1215</v>
      </c>
      <c r="N5" t="s">
        <v>146</v>
      </c>
      <c r="O5">
        <v>0</v>
      </c>
      <c r="P5" t="s">
        <v>185</v>
      </c>
      <c r="Q5" t="s">
        <v>186</v>
      </c>
      <c r="R5" t="s">
        <v>146</v>
      </c>
      <c r="S5" t="s">
        <v>146</v>
      </c>
      <c r="T5" t="s">
        <v>145</v>
      </c>
      <c r="V5" t="s">
        <v>146</v>
      </c>
      <c r="W5" t="s">
        <v>187</v>
      </c>
      <c r="X5" t="s">
        <v>188</v>
      </c>
      <c r="Y5" t="s">
        <v>145</v>
      </c>
      <c r="AA5">
        <v>48</v>
      </c>
      <c r="AB5">
        <v>6</v>
      </c>
      <c r="AC5" t="s">
        <v>149</v>
      </c>
      <c r="AD5">
        <v>14</v>
      </c>
      <c r="AE5" t="s">
        <v>149</v>
      </c>
      <c r="AF5">
        <v>0</v>
      </c>
      <c r="AG5" t="s">
        <v>149</v>
      </c>
      <c r="AH5">
        <v>1215</v>
      </c>
      <c r="AI5">
        <v>2298.0100000000002</v>
      </c>
      <c r="AJ5">
        <v>2298.0100000000002</v>
      </c>
      <c r="AK5">
        <v>2298.0100000000002</v>
      </c>
      <c r="AL5" t="s">
        <v>146</v>
      </c>
      <c r="AM5" t="s">
        <v>146</v>
      </c>
      <c r="AN5">
        <v>5</v>
      </c>
      <c r="AO5">
        <v>5</v>
      </c>
      <c r="AP5" t="s">
        <v>150</v>
      </c>
      <c r="AR5" t="s">
        <v>151</v>
      </c>
      <c r="AS5" t="s">
        <v>146</v>
      </c>
      <c r="AU5" t="s">
        <v>146</v>
      </c>
      <c r="AV5">
        <v>57</v>
      </c>
      <c r="AW5" t="s">
        <v>146</v>
      </c>
      <c r="AX5" t="s">
        <v>189</v>
      </c>
      <c r="AY5">
        <v>100</v>
      </c>
      <c r="AZ5">
        <v>100</v>
      </c>
      <c r="BA5">
        <v>100</v>
      </c>
      <c r="BB5">
        <v>100</v>
      </c>
      <c r="BC5">
        <v>100</v>
      </c>
      <c r="BD5" t="s">
        <v>149</v>
      </c>
      <c r="BE5">
        <v>11</v>
      </c>
      <c r="BF5" t="s">
        <v>149</v>
      </c>
      <c r="BG5">
        <v>108</v>
      </c>
      <c r="BH5" t="s">
        <v>149</v>
      </c>
      <c r="BI5">
        <v>270</v>
      </c>
      <c r="BJ5" t="s">
        <v>149</v>
      </c>
      <c r="BK5">
        <v>707</v>
      </c>
      <c r="BL5" t="s">
        <v>149</v>
      </c>
      <c r="BM5">
        <v>616</v>
      </c>
      <c r="BN5" t="s">
        <v>146</v>
      </c>
      <c r="BO5">
        <v>0</v>
      </c>
      <c r="BP5">
        <v>0</v>
      </c>
      <c r="BQ5">
        <v>60</v>
      </c>
      <c r="BR5">
        <v>12</v>
      </c>
      <c r="BS5">
        <v>0</v>
      </c>
      <c r="BT5">
        <v>0</v>
      </c>
      <c r="BU5" t="s">
        <v>149</v>
      </c>
      <c r="BV5">
        <v>46</v>
      </c>
      <c r="BW5" t="s">
        <v>149</v>
      </c>
      <c r="BX5">
        <v>165</v>
      </c>
      <c r="BY5" t="s">
        <v>149</v>
      </c>
      <c r="BZ5">
        <v>0</v>
      </c>
      <c r="CA5" t="s">
        <v>149</v>
      </c>
      <c r="CB5">
        <v>144</v>
      </c>
      <c r="CC5" t="s">
        <v>146</v>
      </c>
      <c r="CD5" t="s">
        <v>146</v>
      </c>
      <c r="CF5" t="s">
        <v>146</v>
      </c>
      <c r="CH5" t="s">
        <v>149</v>
      </c>
      <c r="CI5" t="s">
        <v>190</v>
      </c>
      <c r="CJ5" t="s">
        <v>146</v>
      </c>
      <c r="CK5" t="s">
        <v>191</v>
      </c>
      <c r="CL5" t="s">
        <v>166</v>
      </c>
      <c r="CN5" t="s">
        <v>146</v>
      </c>
      <c r="CO5" t="s">
        <v>177</v>
      </c>
      <c r="CP5">
        <v>2</v>
      </c>
      <c r="CQ5">
        <v>16</v>
      </c>
      <c r="CR5" t="s">
        <v>145</v>
      </c>
      <c r="CT5" t="s">
        <v>145</v>
      </c>
      <c r="CV5" t="s">
        <v>178</v>
      </c>
      <c r="CW5" t="s">
        <v>146</v>
      </c>
      <c r="CX5" t="s">
        <v>192</v>
      </c>
      <c r="CY5" t="s">
        <v>149</v>
      </c>
      <c r="CZ5">
        <v>64</v>
      </c>
      <c r="DA5" t="s">
        <v>149</v>
      </c>
      <c r="DB5">
        <v>64</v>
      </c>
      <c r="DC5" t="s">
        <v>149</v>
      </c>
      <c r="DD5">
        <v>64</v>
      </c>
      <c r="DE5" t="s">
        <v>145</v>
      </c>
      <c r="DG5" t="s">
        <v>193</v>
      </c>
      <c r="DH5" t="s">
        <v>149</v>
      </c>
      <c r="DI5">
        <v>7</v>
      </c>
      <c r="DJ5" t="s">
        <v>149</v>
      </c>
      <c r="DK5">
        <v>3</v>
      </c>
      <c r="DL5">
        <v>100</v>
      </c>
      <c r="DM5">
        <v>67.33</v>
      </c>
      <c r="DN5">
        <v>32.47</v>
      </c>
      <c r="DO5">
        <v>165</v>
      </c>
      <c r="DP5">
        <v>1303</v>
      </c>
      <c r="DQ5">
        <v>4261</v>
      </c>
      <c r="DR5">
        <v>9</v>
      </c>
      <c r="DS5">
        <v>3</v>
      </c>
      <c r="DT5">
        <v>32</v>
      </c>
      <c r="DU5">
        <v>31</v>
      </c>
      <c r="DV5">
        <v>186</v>
      </c>
      <c r="DW5">
        <v>100</v>
      </c>
      <c r="DX5">
        <v>6</v>
      </c>
      <c r="DY5">
        <v>23</v>
      </c>
      <c r="DZ5">
        <v>99</v>
      </c>
      <c r="EA5">
        <v>3</v>
      </c>
      <c r="EB5">
        <v>40</v>
      </c>
      <c r="EC5">
        <v>42</v>
      </c>
      <c r="ED5">
        <v>3</v>
      </c>
      <c r="EE5">
        <v>0</v>
      </c>
      <c r="EF5">
        <v>1</v>
      </c>
      <c r="EG5">
        <v>21</v>
      </c>
      <c r="EH5">
        <v>54</v>
      </c>
      <c r="EI5">
        <v>46</v>
      </c>
      <c r="EJ5">
        <v>46</v>
      </c>
      <c r="EK5">
        <v>37</v>
      </c>
      <c r="EL5">
        <v>31</v>
      </c>
      <c r="EM5">
        <v>39</v>
      </c>
      <c r="EN5" t="s">
        <v>194</v>
      </c>
      <c r="EO5" t="s">
        <v>195</v>
      </c>
    </row>
    <row r="6" spans="1:145">
      <c r="A6" s="1">
        <v>5</v>
      </c>
      <c r="B6" t="s">
        <v>196</v>
      </c>
      <c r="C6" t="s">
        <v>145</v>
      </c>
      <c r="J6" t="s">
        <v>145</v>
      </c>
      <c r="L6" t="s">
        <v>145</v>
      </c>
      <c r="N6" t="s">
        <v>145</v>
      </c>
      <c r="P6" t="s">
        <v>172</v>
      </c>
      <c r="R6" t="s">
        <v>146</v>
      </c>
      <c r="S6" t="s">
        <v>146</v>
      </c>
      <c r="T6" t="s">
        <v>145</v>
      </c>
      <c r="V6" t="s">
        <v>146</v>
      </c>
      <c r="W6">
        <v>362</v>
      </c>
      <c r="X6" t="s">
        <v>163</v>
      </c>
      <c r="Y6" t="s">
        <v>146</v>
      </c>
      <c r="Z6">
        <v>15</v>
      </c>
      <c r="AA6">
        <v>2</v>
      </c>
      <c r="AB6">
        <v>0</v>
      </c>
      <c r="AC6" t="s">
        <v>149</v>
      </c>
      <c r="AD6">
        <v>3</v>
      </c>
      <c r="AE6" t="s">
        <v>149</v>
      </c>
      <c r="AF6">
        <v>0</v>
      </c>
      <c r="AG6" t="s">
        <v>146</v>
      </c>
      <c r="AI6">
        <v>1723.51</v>
      </c>
      <c r="AJ6">
        <v>1723.51</v>
      </c>
      <c r="AK6">
        <v>1723.51</v>
      </c>
      <c r="AL6" t="s">
        <v>146</v>
      </c>
      <c r="AM6" t="s">
        <v>145</v>
      </c>
      <c r="AO6">
        <v>5</v>
      </c>
      <c r="AP6" t="s">
        <v>150</v>
      </c>
      <c r="AR6" t="s">
        <v>151</v>
      </c>
      <c r="AS6" t="s">
        <v>146</v>
      </c>
      <c r="AU6" t="s">
        <v>146</v>
      </c>
      <c r="AV6">
        <v>4</v>
      </c>
      <c r="AW6" t="s">
        <v>146</v>
      </c>
      <c r="AX6" t="s">
        <v>197</v>
      </c>
      <c r="AY6">
        <v>100</v>
      </c>
      <c r="AZ6">
        <v>100</v>
      </c>
      <c r="BA6">
        <v>100</v>
      </c>
      <c r="BB6">
        <v>100</v>
      </c>
      <c r="BC6">
        <v>100</v>
      </c>
      <c r="BD6" t="s">
        <v>149</v>
      </c>
      <c r="BE6">
        <v>2</v>
      </c>
      <c r="BF6" t="s">
        <v>149</v>
      </c>
      <c r="BG6">
        <v>6</v>
      </c>
      <c r="BH6" t="s">
        <v>149</v>
      </c>
      <c r="BI6">
        <v>18</v>
      </c>
      <c r="BJ6" t="s">
        <v>149</v>
      </c>
      <c r="BK6">
        <v>111</v>
      </c>
      <c r="BL6" t="s">
        <v>149</v>
      </c>
      <c r="BM6">
        <v>99</v>
      </c>
      <c r="BN6" t="s">
        <v>145</v>
      </c>
      <c r="BU6" t="s">
        <v>149</v>
      </c>
      <c r="BV6">
        <v>4</v>
      </c>
      <c r="BW6" t="s">
        <v>149</v>
      </c>
      <c r="BX6">
        <v>60</v>
      </c>
      <c r="BY6" t="s">
        <v>149</v>
      </c>
      <c r="BZ6">
        <v>120</v>
      </c>
      <c r="CA6" t="s">
        <v>149</v>
      </c>
      <c r="CB6">
        <v>200</v>
      </c>
      <c r="CC6" t="s">
        <v>145</v>
      </c>
      <c r="CD6" t="s">
        <v>146</v>
      </c>
      <c r="CF6" t="s">
        <v>146</v>
      </c>
      <c r="CH6" t="s">
        <v>146</v>
      </c>
      <c r="CJ6" t="s">
        <v>145</v>
      </c>
      <c r="CL6" t="s">
        <v>155</v>
      </c>
      <c r="CN6" t="s">
        <v>146</v>
      </c>
      <c r="CO6" t="s">
        <v>198</v>
      </c>
      <c r="CP6">
        <v>0</v>
      </c>
      <c r="CQ6">
        <v>0</v>
      </c>
      <c r="CR6" t="s">
        <v>146</v>
      </c>
      <c r="CS6" t="s">
        <v>199</v>
      </c>
      <c r="CT6" t="s">
        <v>146</v>
      </c>
      <c r="CU6" t="s">
        <v>200</v>
      </c>
      <c r="CV6" t="s">
        <v>178</v>
      </c>
      <c r="CW6" t="s">
        <v>146</v>
      </c>
      <c r="CX6" t="s">
        <v>201</v>
      </c>
      <c r="CY6" t="s">
        <v>146</v>
      </c>
      <c r="DA6" t="s">
        <v>146</v>
      </c>
      <c r="DC6" t="s">
        <v>149</v>
      </c>
      <c r="DD6">
        <v>88</v>
      </c>
      <c r="DE6" t="s">
        <v>145</v>
      </c>
      <c r="DH6" t="s">
        <v>149</v>
      </c>
      <c r="DI6">
        <v>1</v>
      </c>
      <c r="DJ6" t="s">
        <v>149</v>
      </c>
      <c r="DK6">
        <v>4</v>
      </c>
      <c r="DL6">
        <v>24.98</v>
      </c>
      <c r="DM6">
        <v>71.52</v>
      </c>
      <c r="DN6">
        <v>30.85</v>
      </c>
      <c r="DO6">
        <v>45</v>
      </c>
      <c r="DP6">
        <v>123</v>
      </c>
      <c r="DQ6">
        <v>495</v>
      </c>
      <c r="DR6">
        <v>2</v>
      </c>
      <c r="DS6">
        <v>0</v>
      </c>
      <c r="DT6">
        <v>6</v>
      </c>
      <c r="DU6">
        <v>0</v>
      </c>
      <c r="DV6">
        <v>24</v>
      </c>
      <c r="DW6">
        <v>3</v>
      </c>
      <c r="DX6">
        <v>0</v>
      </c>
      <c r="DY6">
        <v>50</v>
      </c>
      <c r="DZ6">
        <v>70</v>
      </c>
      <c r="EA6">
        <v>1</v>
      </c>
      <c r="EB6">
        <v>3</v>
      </c>
      <c r="EC6">
        <v>3</v>
      </c>
      <c r="ED6">
        <v>1</v>
      </c>
      <c r="EE6">
        <v>0</v>
      </c>
      <c r="EF6">
        <v>0</v>
      </c>
      <c r="EG6">
        <v>2</v>
      </c>
      <c r="EH6">
        <v>6</v>
      </c>
      <c r="EI6">
        <v>3</v>
      </c>
      <c r="EJ6">
        <v>2</v>
      </c>
      <c r="EK6">
        <v>4</v>
      </c>
      <c r="EL6">
        <v>4</v>
      </c>
      <c r="EM6">
        <v>4</v>
      </c>
      <c r="EN6" t="s">
        <v>202</v>
      </c>
      <c r="EO6" t="s">
        <v>203</v>
      </c>
    </row>
    <row r="7" spans="1:145">
      <c r="A7" s="1">
        <v>6</v>
      </c>
      <c r="B7" t="s">
        <v>204</v>
      </c>
      <c r="C7" t="s">
        <v>146</v>
      </c>
      <c r="D7">
        <v>0</v>
      </c>
      <c r="E7">
        <v>0</v>
      </c>
      <c r="F7">
        <v>0</v>
      </c>
      <c r="G7">
        <v>0</v>
      </c>
      <c r="H7">
        <v>0</v>
      </c>
      <c r="I7">
        <v>0</v>
      </c>
      <c r="J7" t="s">
        <v>145</v>
      </c>
      <c r="L7" t="s">
        <v>145</v>
      </c>
      <c r="N7" t="s">
        <v>145</v>
      </c>
      <c r="P7" t="s">
        <v>172</v>
      </c>
      <c r="R7" t="s">
        <v>146</v>
      </c>
      <c r="S7" t="s">
        <v>145</v>
      </c>
      <c r="T7" t="s">
        <v>145</v>
      </c>
      <c r="U7" t="s">
        <v>205</v>
      </c>
      <c r="V7" t="s">
        <v>146</v>
      </c>
      <c r="W7">
        <v>570</v>
      </c>
      <c r="X7" t="s">
        <v>206</v>
      </c>
      <c r="Y7" t="s">
        <v>145</v>
      </c>
      <c r="AA7">
        <v>3</v>
      </c>
      <c r="AB7">
        <v>1</v>
      </c>
      <c r="AC7" t="s">
        <v>149</v>
      </c>
      <c r="AD7">
        <v>14</v>
      </c>
      <c r="AE7" t="s">
        <v>149</v>
      </c>
      <c r="AF7">
        <v>0</v>
      </c>
      <c r="AG7" t="s">
        <v>149</v>
      </c>
      <c r="AH7">
        <v>0</v>
      </c>
      <c r="AI7">
        <v>2455.35</v>
      </c>
      <c r="AJ7">
        <v>2455.35</v>
      </c>
      <c r="AK7">
        <v>2455.35</v>
      </c>
      <c r="AL7" t="s">
        <v>146</v>
      </c>
      <c r="AM7" t="s">
        <v>146</v>
      </c>
      <c r="AN7">
        <v>60</v>
      </c>
      <c r="AO7">
        <v>8.5</v>
      </c>
      <c r="AP7" t="s">
        <v>150</v>
      </c>
      <c r="AR7" t="s">
        <v>151</v>
      </c>
      <c r="AS7" t="s">
        <v>145</v>
      </c>
      <c r="AT7">
        <v>0</v>
      </c>
      <c r="AU7" t="s">
        <v>146</v>
      </c>
      <c r="AV7">
        <v>25</v>
      </c>
      <c r="AW7" t="s">
        <v>145</v>
      </c>
      <c r="BD7" t="s">
        <v>149</v>
      </c>
      <c r="BE7">
        <v>20</v>
      </c>
      <c r="BF7" t="s">
        <v>149</v>
      </c>
      <c r="BG7">
        <v>23</v>
      </c>
      <c r="BH7" t="s">
        <v>149</v>
      </c>
      <c r="BI7">
        <v>58</v>
      </c>
      <c r="BJ7" t="s">
        <v>149</v>
      </c>
      <c r="BK7">
        <v>293</v>
      </c>
      <c r="BL7" t="s">
        <v>149</v>
      </c>
      <c r="BM7">
        <v>261</v>
      </c>
      <c r="BN7" t="s">
        <v>146</v>
      </c>
      <c r="BO7">
        <v>23</v>
      </c>
      <c r="BP7">
        <v>28</v>
      </c>
      <c r="BQ7">
        <v>1050</v>
      </c>
      <c r="BR7">
        <v>290</v>
      </c>
      <c r="BS7">
        <v>0</v>
      </c>
      <c r="BT7">
        <v>0</v>
      </c>
      <c r="BU7" t="s">
        <v>149</v>
      </c>
      <c r="BV7">
        <v>14</v>
      </c>
      <c r="BW7" t="s">
        <v>146</v>
      </c>
      <c r="BY7" t="s">
        <v>146</v>
      </c>
      <c r="CA7" t="s">
        <v>146</v>
      </c>
      <c r="CC7" t="s">
        <v>145</v>
      </c>
      <c r="CD7" t="s">
        <v>146</v>
      </c>
      <c r="CF7" t="s">
        <v>146</v>
      </c>
      <c r="CH7" t="s">
        <v>149</v>
      </c>
      <c r="CI7" t="s">
        <v>207</v>
      </c>
      <c r="CJ7" t="s">
        <v>145</v>
      </c>
      <c r="CL7" t="s">
        <v>155</v>
      </c>
      <c r="CN7" t="s">
        <v>145</v>
      </c>
      <c r="CO7" t="s">
        <v>208</v>
      </c>
      <c r="CP7">
        <v>0</v>
      </c>
      <c r="CQ7">
        <v>2</v>
      </c>
      <c r="CR7" t="s">
        <v>146</v>
      </c>
      <c r="CS7" t="s">
        <v>209</v>
      </c>
      <c r="CT7" t="s">
        <v>146</v>
      </c>
      <c r="CU7" t="s">
        <v>209</v>
      </c>
      <c r="CV7" t="s">
        <v>157</v>
      </c>
      <c r="CW7" t="s">
        <v>146</v>
      </c>
      <c r="CX7" t="s">
        <v>210</v>
      </c>
      <c r="CY7" t="s">
        <v>146</v>
      </c>
      <c r="DA7" t="s">
        <v>146</v>
      </c>
      <c r="DC7" t="s">
        <v>149</v>
      </c>
      <c r="DD7">
        <v>240</v>
      </c>
      <c r="DE7" t="s">
        <v>146</v>
      </c>
      <c r="DF7" t="s">
        <v>209</v>
      </c>
      <c r="DH7" t="s">
        <v>149</v>
      </c>
      <c r="DI7">
        <v>14</v>
      </c>
      <c r="DJ7" t="s">
        <v>149</v>
      </c>
      <c r="DK7">
        <v>14</v>
      </c>
      <c r="DL7">
        <v>100</v>
      </c>
      <c r="DM7">
        <v>70.05</v>
      </c>
      <c r="DN7">
        <v>34.75</v>
      </c>
      <c r="DO7">
        <v>442</v>
      </c>
      <c r="DP7">
        <v>490</v>
      </c>
      <c r="DQ7">
        <v>1391</v>
      </c>
      <c r="DR7">
        <v>15</v>
      </c>
      <c r="DS7">
        <v>16</v>
      </c>
      <c r="DT7">
        <v>10</v>
      </c>
      <c r="DU7">
        <v>13</v>
      </c>
      <c r="DV7">
        <v>30</v>
      </c>
      <c r="DW7">
        <v>26</v>
      </c>
      <c r="DX7">
        <v>73</v>
      </c>
      <c r="DY7">
        <v>80</v>
      </c>
      <c r="DZ7">
        <v>100</v>
      </c>
      <c r="EA7">
        <v>3</v>
      </c>
      <c r="EB7">
        <v>9</v>
      </c>
      <c r="EC7">
        <v>9</v>
      </c>
      <c r="ED7">
        <v>3</v>
      </c>
      <c r="EE7">
        <v>0</v>
      </c>
      <c r="EF7">
        <v>0</v>
      </c>
      <c r="EG7">
        <v>30</v>
      </c>
      <c r="EH7">
        <v>23</v>
      </c>
      <c r="EI7">
        <v>11</v>
      </c>
      <c r="EJ7">
        <v>11</v>
      </c>
      <c r="EK7">
        <v>14</v>
      </c>
      <c r="EL7">
        <v>11</v>
      </c>
      <c r="EM7">
        <v>11</v>
      </c>
      <c r="EN7" t="s">
        <v>211</v>
      </c>
      <c r="EO7" t="s">
        <v>212</v>
      </c>
    </row>
    <row r="8" spans="1:145">
      <c r="A8" s="1">
        <v>7</v>
      </c>
      <c r="B8" t="s">
        <v>213</v>
      </c>
      <c r="C8" t="s">
        <v>145</v>
      </c>
      <c r="J8" t="s">
        <v>145</v>
      </c>
      <c r="L8" t="s">
        <v>145</v>
      </c>
      <c r="N8" t="s">
        <v>145</v>
      </c>
      <c r="P8" t="s">
        <v>172</v>
      </c>
      <c r="R8" t="s">
        <v>146</v>
      </c>
      <c r="S8" t="s">
        <v>146</v>
      </c>
      <c r="T8" t="s">
        <v>145</v>
      </c>
      <c r="V8" t="s">
        <v>146</v>
      </c>
      <c r="W8" t="s">
        <v>214</v>
      </c>
      <c r="X8" t="s">
        <v>215</v>
      </c>
      <c r="Y8" t="s">
        <v>145</v>
      </c>
      <c r="AA8">
        <v>3</v>
      </c>
      <c r="AB8">
        <v>0</v>
      </c>
      <c r="AC8" t="s">
        <v>149</v>
      </c>
      <c r="AD8">
        <v>15</v>
      </c>
      <c r="AE8" t="s">
        <v>146</v>
      </c>
      <c r="AG8" t="s">
        <v>146</v>
      </c>
      <c r="AI8">
        <v>2296.0300000000002</v>
      </c>
      <c r="AJ8">
        <v>2296.0300000000002</v>
      </c>
      <c r="AK8">
        <v>2296.0300000000002</v>
      </c>
      <c r="AL8" t="s">
        <v>146</v>
      </c>
      <c r="AM8" t="s">
        <v>145</v>
      </c>
      <c r="AO8">
        <v>2004</v>
      </c>
      <c r="AP8" t="s">
        <v>216</v>
      </c>
      <c r="AR8" t="s">
        <v>157</v>
      </c>
      <c r="AS8" t="s">
        <v>145</v>
      </c>
      <c r="AT8">
        <v>50</v>
      </c>
      <c r="AU8" t="s">
        <v>146</v>
      </c>
      <c r="AV8">
        <v>3</v>
      </c>
      <c r="AW8" t="s">
        <v>146</v>
      </c>
      <c r="AX8" t="s">
        <v>217</v>
      </c>
      <c r="AY8">
        <v>100</v>
      </c>
      <c r="AZ8">
        <v>100</v>
      </c>
      <c r="BA8">
        <v>100</v>
      </c>
      <c r="BB8">
        <v>100</v>
      </c>
      <c r="BC8">
        <v>100</v>
      </c>
      <c r="BD8" t="s">
        <v>149</v>
      </c>
      <c r="BE8">
        <v>24</v>
      </c>
      <c r="BF8" t="s">
        <v>149</v>
      </c>
      <c r="BG8">
        <v>36</v>
      </c>
      <c r="BH8" t="s">
        <v>149</v>
      </c>
      <c r="BI8">
        <v>103</v>
      </c>
      <c r="BJ8" t="s">
        <v>149</v>
      </c>
      <c r="BK8">
        <v>330</v>
      </c>
      <c r="BL8" t="s">
        <v>149</v>
      </c>
      <c r="BM8">
        <v>329</v>
      </c>
      <c r="BN8" t="s">
        <v>145</v>
      </c>
      <c r="BU8" t="s">
        <v>149</v>
      </c>
      <c r="BV8">
        <v>15</v>
      </c>
      <c r="BW8" t="s">
        <v>146</v>
      </c>
      <c r="BY8" t="s">
        <v>146</v>
      </c>
      <c r="CA8" t="s">
        <v>146</v>
      </c>
      <c r="CC8" t="s">
        <v>146</v>
      </c>
      <c r="CD8" t="s">
        <v>146</v>
      </c>
      <c r="CF8" t="s">
        <v>146</v>
      </c>
      <c r="CH8" t="s">
        <v>146</v>
      </c>
      <c r="CJ8" t="s">
        <v>145</v>
      </c>
      <c r="CL8" t="s">
        <v>155</v>
      </c>
      <c r="CN8" t="s">
        <v>145</v>
      </c>
      <c r="CO8" t="s">
        <v>177</v>
      </c>
      <c r="CP8">
        <v>1</v>
      </c>
      <c r="CQ8">
        <v>5</v>
      </c>
      <c r="CR8" t="s">
        <v>146</v>
      </c>
      <c r="CS8" t="s">
        <v>218</v>
      </c>
      <c r="CT8" t="s">
        <v>145</v>
      </c>
      <c r="CV8" t="s">
        <v>157</v>
      </c>
      <c r="CW8" t="s">
        <v>146</v>
      </c>
      <c r="CX8" t="s">
        <v>219</v>
      </c>
      <c r="CY8" t="s">
        <v>149</v>
      </c>
      <c r="CZ8">
        <v>48</v>
      </c>
      <c r="DA8" t="s">
        <v>149</v>
      </c>
      <c r="DB8">
        <v>48</v>
      </c>
      <c r="DC8" t="s">
        <v>149</v>
      </c>
      <c r="DD8">
        <v>48</v>
      </c>
      <c r="DE8" t="s">
        <v>145</v>
      </c>
      <c r="DG8" t="s">
        <v>168</v>
      </c>
      <c r="DH8" t="s">
        <v>149</v>
      </c>
      <c r="DI8">
        <v>102</v>
      </c>
      <c r="DJ8" t="s">
        <v>149</v>
      </c>
      <c r="DK8">
        <v>93</v>
      </c>
      <c r="DL8">
        <v>100</v>
      </c>
      <c r="DM8">
        <v>76.400000000000006</v>
      </c>
      <c r="DN8">
        <v>28.32</v>
      </c>
      <c r="DO8">
        <v>261</v>
      </c>
      <c r="DP8">
        <v>530</v>
      </c>
      <c r="DQ8">
        <v>1873</v>
      </c>
      <c r="DR8">
        <v>19</v>
      </c>
      <c r="DS8">
        <v>4</v>
      </c>
      <c r="DT8">
        <v>14</v>
      </c>
      <c r="DU8">
        <v>10</v>
      </c>
      <c r="DV8">
        <v>59</v>
      </c>
      <c r="DW8">
        <v>17</v>
      </c>
      <c r="DX8">
        <v>32</v>
      </c>
      <c r="DY8">
        <v>44</v>
      </c>
      <c r="DZ8">
        <v>36</v>
      </c>
      <c r="EA8">
        <v>9</v>
      </c>
      <c r="EB8">
        <v>12</v>
      </c>
      <c r="EC8">
        <v>15</v>
      </c>
      <c r="ED8">
        <v>0</v>
      </c>
      <c r="EE8">
        <v>0</v>
      </c>
      <c r="EF8">
        <v>0</v>
      </c>
      <c r="EG8">
        <v>23</v>
      </c>
      <c r="EH8">
        <v>24</v>
      </c>
      <c r="EI8">
        <v>18</v>
      </c>
      <c r="EJ8">
        <v>22</v>
      </c>
      <c r="EK8">
        <v>22</v>
      </c>
      <c r="EL8">
        <v>21</v>
      </c>
      <c r="EM8">
        <v>20</v>
      </c>
      <c r="EN8" t="s">
        <v>220</v>
      </c>
      <c r="EO8" t="s">
        <v>221</v>
      </c>
    </row>
    <row r="9" spans="1:145">
      <c r="A9" s="1">
        <v>8</v>
      </c>
      <c r="B9" t="s">
        <v>222</v>
      </c>
      <c r="C9" t="s">
        <v>145</v>
      </c>
      <c r="J9" t="s">
        <v>146</v>
      </c>
      <c r="K9">
        <v>80</v>
      </c>
      <c r="L9" t="s">
        <v>146</v>
      </c>
      <c r="M9">
        <v>161</v>
      </c>
      <c r="N9" t="s">
        <v>146</v>
      </c>
      <c r="O9">
        <v>568</v>
      </c>
      <c r="P9" t="s">
        <v>223</v>
      </c>
      <c r="R9" t="s">
        <v>146</v>
      </c>
      <c r="S9" t="s">
        <v>146</v>
      </c>
      <c r="T9" t="s">
        <v>145</v>
      </c>
      <c r="V9" t="s">
        <v>146</v>
      </c>
      <c r="W9" t="s">
        <v>224</v>
      </c>
      <c r="X9" t="s">
        <v>225</v>
      </c>
      <c r="Y9" t="s">
        <v>145</v>
      </c>
      <c r="AA9">
        <v>1</v>
      </c>
      <c r="AB9">
        <v>0</v>
      </c>
      <c r="AC9" t="s">
        <v>146</v>
      </c>
      <c r="AE9" t="s">
        <v>146</v>
      </c>
      <c r="AG9" t="s">
        <v>146</v>
      </c>
      <c r="AI9">
        <v>2455.35</v>
      </c>
      <c r="AJ9">
        <v>2455.35</v>
      </c>
      <c r="AK9">
        <v>2455.35</v>
      </c>
      <c r="AL9" t="s">
        <v>146</v>
      </c>
      <c r="AM9" t="s">
        <v>146</v>
      </c>
      <c r="AN9">
        <v>40</v>
      </c>
      <c r="AO9">
        <v>5</v>
      </c>
      <c r="AP9" t="s">
        <v>150</v>
      </c>
      <c r="AR9" t="s">
        <v>151</v>
      </c>
      <c r="AS9" t="s">
        <v>146</v>
      </c>
      <c r="AU9" t="s">
        <v>146</v>
      </c>
      <c r="AV9">
        <v>12</v>
      </c>
      <c r="AW9" t="s">
        <v>145</v>
      </c>
      <c r="BD9" t="s">
        <v>149</v>
      </c>
      <c r="BE9">
        <v>10</v>
      </c>
      <c r="BF9" t="s">
        <v>149</v>
      </c>
      <c r="BG9">
        <v>18</v>
      </c>
      <c r="BH9" t="s">
        <v>149</v>
      </c>
      <c r="BI9">
        <v>38</v>
      </c>
      <c r="BJ9" t="s">
        <v>149</v>
      </c>
      <c r="BK9">
        <v>33</v>
      </c>
      <c r="BL9" t="s">
        <v>146</v>
      </c>
      <c r="BN9" t="s">
        <v>145</v>
      </c>
      <c r="BU9" t="s">
        <v>149</v>
      </c>
      <c r="BV9">
        <v>12</v>
      </c>
      <c r="BW9" t="s">
        <v>146</v>
      </c>
      <c r="BY9" t="s">
        <v>146</v>
      </c>
      <c r="CA9" t="s">
        <v>146</v>
      </c>
      <c r="CC9" t="s">
        <v>146</v>
      </c>
      <c r="CD9" t="s">
        <v>146</v>
      </c>
      <c r="CF9" t="s">
        <v>146</v>
      </c>
      <c r="CH9" t="s">
        <v>146</v>
      </c>
      <c r="CJ9" t="s">
        <v>145</v>
      </c>
      <c r="CL9" t="s">
        <v>155</v>
      </c>
      <c r="CN9" t="s">
        <v>146</v>
      </c>
      <c r="CO9" t="s">
        <v>177</v>
      </c>
      <c r="CP9">
        <v>1</v>
      </c>
      <c r="CQ9">
        <v>1</v>
      </c>
      <c r="CR9" t="s">
        <v>146</v>
      </c>
      <c r="CS9" t="s">
        <v>226</v>
      </c>
      <c r="CT9" t="s">
        <v>145</v>
      </c>
      <c r="CV9" t="s">
        <v>157</v>
      </c>
      <c r="CW9" t="s">
        <v>146</v>
      </c>
      <c r="CX9" t="s">
        <v>224</v>
      </c>
      <c r="CY9" t="s">
        <v>146</v>
      </c>
      <c r="DA9" t="s">
        <v>146</v>
      </c>
      <c r="DC9" t="s">
        <v>146</v>
      </c>
      <c r="DE9" t="s">
        <v>146</v>
      </c>
      <c r="DF9" t="s">
        <v>227</v>
      </c>
      <c r="DG9" t="s">
        <v>168</v>
      </c>
      <c r="DH9" t="s">
        <v>149</v>
      </c>
      <c r="DI9">
        <v>3</v>
      </c>
      <c r="DJ9" t="s">
        <v>146</v>
      </c>
      <c r="DL9">
        <v>100</v>
      </c>
      <c r="DM9">
        <v>74</v>
      </c>
      <c r="DN9">
        <v>26</v>
      </c>
      <c r="DO9">
        <v>77</v>
      </c>
      <c r="DP9">
        <v>237</v>
      </c>
      <c r="DQ9">
        <v>811</v>
      </c>
      <c r="DR9">
        <v>1</v>
      </c>
      <c r="DS9">
        <v>1</v>
      </c>
      <c r="DT9">
        <v>5</v>
      </c>
      <c r="DU9">
        <v>11</v>
      </c>
      <c r="DV9">
        <v>26</v>
      </c>
      <c r="DW9">
        <v>20</v>
      </c>
      <c r="DX9">
        <v>0</v>
      </c>
      <c r="DY9">
        <v>25</v>
      </c>
      <c r="DZ9">
        <v>60</v>
      </c>
      <c r="EA9">
        <v>2</v>
      </c>
      <c r="EB9">
        <v>12</v>
      </c>
      <c r="EC9">
        <v>12</v>
      </c>
      <c r="ED9">
        <v>0</v>
      </c>
      <c r="EE9">
        <v>0</v>
      </c>
      <c r="EF9">
        <v>0</v>
      </c>
      <c r="EG9">
        <v>48</v>
      </c>
      <c r="EH9">
        <v>161</v>
      </c>
      <c r="EI9">
        <v>102</v>
      </c>
      <c r="EJ9">
        <v>93</v>
      </c>
      <c r="EK9">
        <v>141</v>
      </c>
      <c r="EL9">
        <v>98</v>
      </c>
      <c r="EM9">
        <v>133</v>
      </c>
      <c r="EN9" t="s">
        <v>228</v>
      </c>
      <c r="EO9" t="s">
        <v>229</v>
      </c>
    </row>
    <row r="10" spans="1:145">
      <c r="A10" s="1">
        <v>9</v>
      </c>
      <c r="B10" t="s">
        <v>230</v>
      </c>
      <c r="C10" t="s">
        <v>146</v>
      </c>
      <c r="D10">
        <v>0</v>
      </c>
      <c r="E10">
        <v>2</v>
      </c>
      <c r="F10">
        <v>0</v>
      </c>
      <c r="G10">
        <v>0</v>
      </c>
      <c r="H10">
        <v>0</v>
      </c>
      <c r="I10">
        <v>0</v>
      </c>
      <c r="J10" t="s">
        <v>145</v>
      </c>
      <c r="L10" t="s">
        <v>146</v>
      </c>
      <c r="M10">
        <v>0</v>
      </c>
      <c r="N10" t="s">
        <v>146</v>
      </c>
      <c r="O10">
        <v>0</v>
      </c>
      <c r="P10" t="s">
        <v>147</v>
      </c>
      <c r="R10" t="s">
        <v>145</v>
      </c>
      <c r="S10" t="s">
        <v>149</v>
      </c>
      <c r="T10" t="s">
        <v>149</v>
      </c>
      <c r="V10" t="s">
        <v>146</v>
      </c>
      <c r="W10" t="s">
        <v>231</v>
      </c>
      <c r="X10" t="s">
        <v>232</v>
      </c>
      <c r="Y10" t="s">
        <v>145</v>
      </c>
      <c r="AA10">
        <v>10</v>
      </c>
      <c r="AB10">
        <v>1</v>
      </c>
      <c r="AC10" t="s">
        <v>149</v>
      </c>
      <c r="AD10">
        <v>2</v>
      </c>
      <c r="AE10" t="s">
        <v>149</v>
      </c>
      <c r="AF10">
        <v>0</v>
      </c>
      <c r="AG10" t="s">
        <v>149</v>
      </c>
      <c r="AH10">
        <v>0</v>
      </c>
      <c r="AI10">
        <v>2304.4699999999998</v>
      </c>
      <c r="AJ10">
        <v>2304.4699999999998</v>
      </c>
      <c r="AK10">
        <v>2304.4699999999998</v>
      </c>
      <c r="AL10" t="s">
        <v>146</v>
      </c>
      <c r="AM10" t="s">
        <v>146</v>
      </c>
      <c r="AN10">
        <v>45</v>
      </c>
      <c r="AO10">
        <v>17</v>
      </c>
      <c r="AP10" t="s">
        <v>150</v>
      </c>
      <c r="AR10" t="s">
        <v>151</v>
      </c>
      <c r="AS10" t="s">
        <v>146</v>
      </c>
      <c r="AU10" t="s">
        <v>146</v>
      </c>
      <c r="AV10">
        <v>4</v>
      </c>
      <c r="AW10" t="s">
        <v>146</v>
      </c>
      <c r="AX10" t="s">
        <v>233</v>
      </c>
      <c r="AY10">
        <v>100</v>
      </c>
      <c r="AZ10">
        <v>100</v>
      </c>
      <c r="BA10">
        <v>100</v>
      </c>
      <c r="BB10">
        <v>60</v>
      </c>
      <c r="BC10">
        <v>60</v>
      </c>
      <c r="BD10" t="s">
        <v>149</v>
      </c>
      <c r="BE10">
        <v>6</v>
      </c>
      <c r="BF10" t="s">
        <v>149</v>
      </c>
      <c r="BG10">
        <v>7</v>
      </c>
      <c r="BH10" t="s">
        <v>149</v>
      </c>
      <c r="BI10">
        <v>38</v>
      </c>
      <c r="BJ10" t="s">
        <v>149</v>
      </c>
      <c r="BK10">
        <v>168</v>
      </c>
      <c r="BL10" t="s">
        <v>149</v>
      </c>
      <c r="BM10">
        <v>158</v>
      </c>
      <c r="BN10" t="s">
        <v>145</v>
      </c>
      <c r="BU10" t="s">
        <v>149</v>
      </c>
      <c r="BV10">
        <v>13</v>
      </c>
      <c r="BW10" t="s">
        <v>149</v>
      </c>
      <c r="BX10">
        <v>0</v>
      </c>
      <c r="BY10" t="s">
        <v>149</v>
      </c>
      <c r="BZ10">
        <v>0</v>
      </c>
      <c r="CA10" t="s">
        <v>149</v>
      </c>
      <c r="CB10">
        <v>331</v>
      </c>
      <c r="CC10" t="s">
        <v>146</v>
      </c>
      <c r="CD10" t="s">
        <v>146</v>
      </c>
      <c r="CF10" t="s">
        <v>146</v>
      </c>
      <c r="CH10" t="s">
        <v>146</v>
      </c>
      <c r="CJ10" t="s">
        <v>145</v>
      </c>
      <c r="CL10" t="s">
        <v>155</v>
      </c>
      <c r="CN10" t="s">
        <v>146</v>
      </c>
      <c r="CO10" t="s">
        <v>234</v>
      </c>
      <c r="CP10">
        <v>0</v>
      </c>
      <c r="CQ10">
        <v>11</v>
      </c>
      <c r="CR10" t="s">
        <v>146</v>
      </c>
      <c r="CS10" t="s">
        <v>235</v>
      </c>
      <c r="CT10" t="s">
        <v>146</v>
      </c>
      <c r="CU10" t="s">
        <v>236</v>
      </c>
      <c r="CV10" t="s">
        <v>157</v>
      </c>
      <c r="CW10" t="s">
        <v>145</v>
      </c>
      <c r="CY10" t="s">
        <v>149</v>
      </c>
      <c r="CZ10">
        <v>30</v>
      </c>
      <c r="DA10" t="s">
        <v>149</v>
      </c>
      <c r="DB10">
        <v>30</v>
      </c>
      <c r="DC10" t="s">
        <v>149</v>
      </c>
      <c r="DD10">
        <v>30</v>
      </c>
      <c r="DE10" t="s">
        <v>145</v>
      </c>
      <c r="DG10" t="s">
        <v>159</v>
      </c>
      <c r="DH10" t="s">
        <v>149</v>
      </c>
      <c r="DI10">
        <v>17</v>
      </c>
      <c r="DJ10" t="s">
        <v>149</v>
      </c>
      <c r="DK10">
        <v>11</v>
      </c>
      <c r="DL10">
        <v>100</v>
      </c>
      <c r="DM10">
        <v>74.44</v>
      </c>
      <c r="DN10">
        <v>35.57</v>
      </c>
      <c r="DO10">
        <v>107</v>
      </c>
      <c r="DP10">
        <v>228</v>
      </c>
      <c r="DQ10">
        <v>755</v>
      </c>
      <c r="DR10">
        <v>6</v>
      </c>
      <c r="DS10">
        <v>0</v>
      </c>
      <c r="DT10">
        <v>8</v>
      </c>
      <c r="DU10">
        <v>0</v>
      </c>
      <c r="DV10">
        <v>38</v>
      </c>
      <c r="DW10">
        <v>0</v>
      </c>
      <c r="DX10">
        <v>100</v>
      </c>
      <c r="DY10">
        <v>100</v>
      </c>
      <c r="DZ10">
        <v>100</v>
      </c>
      <c r="EA10">
        <v>1</v>
      </c>
      <c r="EB10">
        <v>1</v>
      </c>
      <c r="EC10">
        <v>12</v>
      </c>
      <c r="ED10">
        <v>0</v>
      </c>
      <c r="EE10">
        <v>0</v>
      </c>
      <c r="EF10">
        <v>5</v>
      </c>
      <c r="EG10">
        <v>6</v>
      </c>
      <c r="EH10">
        <v>8</v>
      </c>
      <c r="EI10">
        <v>5</v>
      </c>
      <c r="EJ10">
        <v>5</v>
      </c>
      <c r="EK10">
        <v>6</v>
      </c>
      <c r="EL10">
        <v>5</v>
      </c>
      <c r="EM10">
        <v>5</v>
      </c>
      <c r="EN10" t="s">
        <v>237</v>
      </c>
      <c r="EO10" t="s">
        <v>238</v>
      </c>
    </row>
    <row r="11" spans="1:145">
      <c r="A11" s="1">
        <v>10</v>
      </c>
      <c r="B11" t="s">
        <v>239</v>
      </c>
      <c r="C11" t="s">
        <v>145</v>
      </c>
      <c r="J11" t="s">
        <v>145</v>
      </c>
      <c r="L11" t="s">
        <v>145</v>
      </c>
      <c r="N11" t="s">
        <v>145</v>
      </c>
      <c r="P11" t="s">
        <v>223</v>
      </c>
      <c r="R11" t="s">
        <v>146</v>
      </c>
      <c r="S11" t="s">
        <v>146</v>
      </c>
      <c r="T11" t="s">
        <v>146</v>
      </c>
      <c r="V11" t="s">
        <v>146</v>
      </c>
      <c r="W11" t="s">
        <v>240</v>
      </c>
      <c r="X11" t="s">
        <v>241</v>
      </c>
      <c r="Y11" t="s">
        <v>145</v>
      </c>
      <c r="AA11">
        <v>3</v>
      </c>
      <c r="AB11">
        <v>2</v>
      </c>
      <c r="AC11" t="s">
        <v>149</v>
      </c>
      <c r="AD11">
        <v>24</v>
      </c>
      <c r="AE11" t="s">
        <v>149</v>
      </c>
      <c r="AF11">
        <v>1</v>
      </c>
      <c r="AG11" t="s">
        <v>146</v>
      </c>
      <c r="AI11">
        <v>1841.51</v>
      </c>
      <c r="AJ11">
        <v>1841.51</v>
      </c>
      <c r="AK11">
        <v>1841.51</v>
      </c>
      <c r="AL11" t="s">
        <v>146</v>
      </c>
      <c r="AM11" t="s">
        <v>145</v>
      </c>
      <c r="AO11">
        <v>5</v>
      </c>
      <c r="AP11" t="s">
        <v>150</v>
      </c>
      <c r="AR11" t="s">
        <v>151</v>
      </c>
      <c r="AS11" t="s">
        <v>146</v>
      </c>
      <c r="AU11" t="s">
        <v>146</v>
      </c>
      <c r="AV11">
        <v>4</v>
      </c>
      <c r="AW11" t="s">
        <v>146</v>
      </c>
      <c r="AX11" t="s">
        <v>242</v>
      </c>
      <c r="AY11">
        <v>100</v>
      </c>
      <c r="AZ11">
        <v>100</v>
      </c>
      <c r="BA11">
        <v>100</v>
      </c>
      <c r="BB11">
        <v>100</v>
      </c>
      <c r="BC11">
        <v>100</v>
      </c>
      <c r="BD11" t="s">
        <v>149</v>
      </c>
      <c r="BE11">
        <v>18</v>
      </c>
      <c r="BF11" t="s">
        <v>149</v>
      </c>
      <c r="BG11">
        <v>14</v>
      </c>
      <c r="BH11" t="s">
        <v>149</v>
      </c>
      <c r="BI11">
        <v>48</v>
      </c>
      <c r="BJ11" t="s">
        <v>149</v>
      </c>
      <c r="BK11">
        <v>472</v>
      </c>
      <c r="BL11" t="s">
        <v>149</v>
      </c>
      <c r="BM11">
        <v>406</v>
      </c>
      <c r="BN11" t="s">
        <v>145</v>
      </c>
      <c r="BU11" t="s">
        <v>149</v>
      </c>
      <c r="BV11">
        <v>25</v>
      </c>
      <c r="BW11" t="s">
        <v>149</v>
      </c>
      <c r="BX11">
        <v>314</v>
      </c>
      <c r="BY11" t="s">
        <v>146</v>
      </c>
      <c r="CA11" t="s">
        <v>146</v>
      </c>
      <c r="CC11" t="s">
        <v>146</v>
      </c>
      <c r="CD11" t="s">
        <v>146</v>
      </c>
      <c r="CF11" t="s">
        <v>146</v>
      </c>
      <c r="CH11" t="s">
        <v>149</v>
      </c>
      <c r="CI11" t="s">
        <v>243</v>
      </c>
      <c r="CJ11" t="s">
        <v>145</v>
      </c>
      <c r="CL11" t="s">
        <v>155</v>
      </c>
      <c r="CN11" t="s">
        <v>146</v>
      </c>
      <c r="CO11" t="s">
        <v>156</v>
      </c>
      <c r="CP11">
        <v>3</v>
      </c>
      <c r="CQ11">
        <v>0</v>
      </c>
      <c r="CR11" t="s">
        <v>145</v>
      </c>
      <c r="CT11" t="s">
        <v>146</v>
      </c>
      <c r="CU11" t="s">
        <v>244</v>
      </c>
      <c r="CV11" t="s">
        <v>157</v>
      </c>
      <c r="CW11" t="s">
        <v>146</v>
      </c>
      <c r="CX11" t="s">
        <v>245</v>
      </c>
      <c r="CY11" t="s">
        <v>146</v>
      </c>
      <c r="DA11" t="s">
        <v>146</v>
      </c>
      <c r="DC11" t="s">
        <v>149</v>
      </c>
      <c r="DD11">
        <v>12</v>
      </c>
      <c r="DE11" t="s">
        <v>145</v>
      </c>
      <c r="DG11" t="s">
        <v>159</v>
      </c>
      <c r="DH11" t="s">
        <v>149</v>
      </c>
      <c r="DI11">
        <v>59</v>
      </c>
      <c r="DJ11" t="s">
        <v>149</v>
      </c>
      <c r="DK11">
        <v>75</v>
      </c>
      <c r="DL11">
        <v>37.04</v>
      </c>
      <c r="DM11">
        <v>60.06</v>
      </c>
      <c r="DN11">
        <v>26.59</v>
      </c>
      <c r="DO11">
        <v>385</v>
      </c>
      <c r="DP11">
        <v>342</v>
      </c>
      <c r="DQ11">
        <v>1502</v>
      </c>
      <c r="DR11">
        <v>22</v>
      </c>
      <c r="DS11">
        <v>5</v>
      </c>
      <c r="DT11">
        <v>11</v>
      </c>
      <c r="DU11">
        <v>15</v>
      </c>
      <c r="DV11">
        <v>35</v>
      </c>
      <c r="DW11">
        <v>43</v>
      </c>
      <c r="DX11">
        <v>20</v>
      </c>
      <c r="DY11">
        <v>70</v>
      </c>
      <c r="DZ11">
        <v>90</v>
      </c>
      <c r="EA11">
        <v>1</v>
      </c>
      <c r="EB11">
        <v>23</v>
      </c>
      <c r="EC11">
        <v>24</v>
      </c>
      <c r="ED11">
        <v>1</v>
      </c>
      <c r="EE11">
        <v>0</v>
      </c>
      <c r="EF11">
        <v>0</v>
      </c>
      <c r="EG11">
        <v>45</v>
      </c>
      <c r="EH11">
        <v>26</v>
      </c>
      <c r="EI11">
        <v>27</v>
      </c>
      <c r="EJ11">
        <v>27</v>
      </c>
      <c r="EK11">
        <v>31</v>
      </c>
      <c r="EL11">
        <v>29</v>
      </c>
      <c r="EM11">
        <v>33</v>
      </c>
      <c r="EN11" t="s">
        <v>246</v>
      </c>
      <c r="EO11" t="s">
        <v>247</v>
      </c>
    </row>
    <row r="12" spans="1:145">
      <c r="A12" s="1">
        <v>11</v>
      </c>
      <c r="B12" t="s">
        <v>248</v>
      </c>
      <c r="C12" t="s">
        <v>145</v>
      </c>
      <c r="J12" t="s">
        <v>145</v>
      </c>
      <c r="L12" t="s">
        <v>145</v>
      </c>
      <c r="N12" t="s">
        <v>145</v>
      </c>
      <c r="P12" t="s">
        <v>172</v>
      </c>
      <c r="R12" t="s">
        <v>146</v>
      </c>
      <c r="S12" t="s">
        <v>146</v>
      </c>
      <c r="T12" t="s">
        <v>145</v>
      </c>
      <c r="V12" t="s">
        <v>146</v>
      </c>
      <c r="W12" t="s">
        <v>249</v>
      </c>
      <c r="X12" t="s">
        <v>215</v>
      </c>
      <c r="Y12" t="s">
        <v>145</v>
      </c>
      <c r="AA12">
        <v>3</v>
      </c>
      <c r="AB12">
        <v>13</v>
      </c>
      <c r="AC12" t="s">
        <v>149</v>
      </c>
      <c r="AD12">
        <v>106</v>
      </c>
      <c r="AE12" t="s">
        <v>149</v>
      </c>
      <c r="AF12">
        <v>10</v>
      </c>
      <c r="AG12" t="s">
        <v>146</v>
      </c>
      <c r="AI12">
        <v>2612.0100000000002</v>
      </c>
      <c r="AJ12">
        <v>2612.0100000000002</v>
      </c>
      <c r="AK12">
        <v>2612.0100000000002</v>
      </c>
      <c r="AL12" t="s">
        <v>146</v>
      </c>
      <c r="AM12" t="s">
        <v>146</v>
      </c>
      <c r="AN12">
        <v>75</v>
      </c>
      <c r="AO12">
        <v>3.67</v>
      </c>
      <c r="AP12" t="s">
        <v>250</v>
      </c>
      <c r="AQ12">
        <v>2.71</v>
      </c>
      <c r="AR12" t="s">
        <v>157</v>
      </c>
      <c r="AS12" t="s">
        <v>145</v>
      </c>
      <c r="AT12">
        <v>94</v>
      </c>
      <c r="AU12" t="s">
        <v>145</v>
      </c>
      <c r="AW12" t="s">
        <v>146</v>
      </c>
      <c r="AX12" t="s">
        <v>251</v>
      </c>
      <c r="AY12">
        <v>100</v>
      </c>
      <c r="AZ12">
        <v>100</v>
      </c>
      <c r="BA12">
        <v>100</v>
      </c>
      <c r="BB12">
        <v>100</v>
      </c>
      <c r="BC12">
        <v>100</v>
      </c>
      <c r="BD12" t="s">
        <v>149</v>
      </c>
      <c r="BE12">
        <v>38</v>
      </c>
      <c r="BF12" t="s">
        <v>149</v>
      </c>
      <c r="BG12">
        <v>505</v>
      </c>
      <c r="BH12" t="s">
        <v>149</v>
      </c>
      <c r="BI12">
        <v>1154</v>
      </c>
      <c r="BJ12" t="s">
        <v>149</v>
      </c>
      <c r="BK12">
        <v>5597</v>
      </c>
      <c r="BL12" t="s">
        <v>149</v>
      </c>
      <c r="BM12">
        <v>5284</v>
      </c>
      <c r="BN12" t="s">
        <v>145</v>
      </c>
      <c r="BU12" t="s">
        <v>149</v>
      </c>
      <c r="BV12">
        <v>119</v>
      </c>
      <c r="BW12" t="s">
        <v>149</v>
      </c>
      <c r="BX12">
        <v>607</v>
      </c>
      <c r="BY12" t="s">
        <v>149</v>
      </c>
      <c r="BZ12">
        <v>197</v>
      </c>
      <c r="CA12" t="s">
        <v>149</v>
      </c>
      <c r="CB12">
        <v>1432</v>
      </c>
      <c r="CC12" t="s">
        <v>146</v>
      </c>
      <c r="CD12" t="s">
        <v>146</v>
      </c>
      <c r="CF12" t="s">
        <v>146</v>
      </c>
      <c r="CH12" t="s">
        <v>146</v>
      </c>
      <c r="CJ12" t="s">
        <v>146</v>
      </c>
      <c r="CK12" t="s">
        <v>252</v>
      </c>
      <c r="CL12" t="s">
        <v>253</v>
      </c>
      <c r="CM12" t="s">
        <v>254</v>
      </c>
      <c r="CN12" t="s">
        <v>146</v>
      </c>
      <c r="CO12" t="s">
        <v>156</v>
      </c>
      <c r="CP12">
        <v>50</v>
      </c>
      <c r="CQ12">
        <v>8</v>
      </c>
      <c r="CR12" t="s">
        <v>146</v>
      </c>
      <c r="CS12" t="s">
        <v>255</v>
      </c>
      <c r="CT12" t="s">
        <v>146</v>
      </c>
      <c r="CU12" t="s">
        <v>256</v>
      </c>
      <c r="CV12" t="s">
        <v>178</v>
      </c>
      <c r="CW12" t="s">
        <v>146</v>
      </c>
      <c r="CX12" t="s">
        <v>257</v>
      </c>
      <c r="CY12" t="s">
        <v>149</v>
      </c>
      <c r="CZ12">
        <v>16</v>
      </c>
      <c r="DA12" t="s">
        <v>149</v>
      </c>
      <c r="DB12">
        <v>16</v>
      </c>
      <c r="DC12" t="s">
        <v>149</v>
      </c>
      <c r="DD12">
        <v>16</v>
      </c>
      <c r="DE12" t="s">
        <v>146</v>
      </c>
      <c r="DF12" t="s">
        <v>258</v>
      </c>
      <c r="DG12" t="s">
        <v>193</v>
      </c>
      <c r="DH12" t="s">
        <v>146</v>
      </c>
      <c r="DJ12" t="s">
        <v>146</v>
      </c>
      <c r="DL12">
        <v>80.989999999999995</v>
      </c>
      <c r="DM12">
        <v>80.989999999999995</v>
      </c>
      <c r="DN12">
        <v>27.69</v>
      </c>
      <c r="DO12">
        <v>607</v>
      </c>
      <c r="DP12">
        <v>6786</v>
      </c>
      <c r="DQ12">
        <v>25005</v>
      </c>
      <c r="DR12">
        <v>79</v>
      </c>
      <c r="DS12">
        <v>24</v>
      </c>
      <c r="DT12">
        <v>81</v>
      </c>
      <c r="DU12">
        <v>47</v>
      </c>
      <c r="DV12">
        <v>1133</v>
      </c>
      <c r="DW12">
        <v>466</v>
      </c>
      <c r="DX12">
        <v>0</v>
      </c>
      <c r="DY12">
        <v>0</v>
      </c>
      <c r="DZ12">
        <v>78</v>
      </c>
      <c r="EA12">
        <v>5</v>
      </c>
      <c r="EB12">
        <v>88</v>
      </c>
      <c r="EC12">
        <v>104</v>
      </c>
      <c r="ED12">
        <v>5</v>
      </c>
      <c r="EE12">
        <v>5</v>
      </c>
      <c r="EF12">
        <v>8</v>
      </c>
      <c r="EG12">
        <v>79</v>
      </c>
      <c r="EH12">
        <v>306</v>
      </c>
      <c r="EI12">
        <v>198</v>
      </c>
      <c r="EJ12">
        <v>218</v>
      </c>
      <c r="EK12">
        <v>220</v>
      </c>
      <c r="EL12">
        <v>208</v>
      </c>
      <c r="EM12">
        <v>213</v>
      </c>
      <c r="EN12" t="s">
        <v>259</v>
      </c>
      <c r="EO12" t="s">
        <v>260</v>
      </c>
    </row>
    <row r="13" spans="1:145">
      <c r="A13" s="1">
        <v>12</v>
      </c>
      <c r="B13" t="s">
        <v>261</v>
      </c>
      <c r="C13" t="s">
        <v>146</v>
      </c>
      <c r="D13">
        <v>0</v>
      </c>
      <c r="E13">
        <v>0</v>
      </c>
      <c r="F13">
        <v>2</v>
      </c>
      <c r="G13">
        <v>0</v>
      </c>
      <c r="H13">
        <v>3</v>
      </c>
      <c r="I13">
        <v>5</v>
      </c>
      <c r="J13" t="s">
        <v>145</v>
      </c>
      <c r="L13" t="s">
        <v>145</v>
      </c>
      <c r="N13" t="s">
        <v>145</v>
      </c>
      <c r="P13" t="s">
        <v>147</v>
      </c>
      <c r="R13" t="s">
        <v>146</v>
      </c>
      <c r="S13" t="s">
        <v>145</v>
      </c>
      <c r="T13" t="s">
        <v>145</v>
      </c>
      <c r="U13" t="s">
        <v>262</v>
      </c>
      <c r="V13" t="s">
        <v>146</v>
      </c>
      <c r="W13" t="s">
        <v>263</v>
      </c>
      <c r="X13" t="s">
        <v>206</v>
      </c>
      <c r="Y13" t="s">
        <v>145</v>
      </c>
      <c r="AA13">
        <v>5</v>
      </c>
      <c r="AB13">
        <v>2</v>
      </c>
      <c r="AC13" t="s">
        <v>149</v>
      </c>
      <c r="AD13">
        <v>5</v>
      </c>
      <c r="AE13" t="s">
        <v>149</v>
      </c>
      <c r="AF13">
        <v>2</v>
      </c>
      <c r="AG13" t="s">
        <v>146</v>
      </c>
      <c r="AI13">
        <v>2298.81</v>
      </c>
      <c r="AJ13">
        <v>2298.81</v>
      </c>
      <c r="AK13">
        <v>2298.81</v>
      </c>
      <c r="AL13" t="s">
        <v>146</v>
      </c>
      <c r="AM13" t="s">
        <v>146</v>
      </c>
      <c r="AN13">
        <v>30</v>
      </c>
      <c r="AO13">
        <v>9</v>
      </c>
      <c r="AP13" t="s">
        <v>150</v>
      </c>
      <c r="AR13" t="s">
        <v>151</v>
      </c>
      <c r="AS13" t="s">
        <v>146</v>
      </c>
      <c r="AU13" t="s">
        <v>146</v>
      </c>
      <c r="AV13">
        <v>4</v>
      </c>
      <c r="AW13" t="s">
        <v>146</v>
      </c>
      <c r="AX13" t="s">
        <v>264</v>
      </c>
      <c r="AY13">
        <v>100</v>
      </c>
      <c r="AZ13">
        <v>100</v>
      </c>
      <c r="BA13">
        <v>100</v>
      </c>
      <c r="BB13">
        <v>100</v>
      </c>
      <c r="BC13">
        <v>100</v>
      </c>
      <c r="BD13" t="s">
        <v>149</v>
      </c>
      <c r="BE13">
        <v>9</v>
      </c>
      <c r="BF13" t="s">
        <v>149</v>
      </c>
      <c r="BG13">
        <v>22</v>
      </c>
      <c r="BH13" t="s">
        <v>149</v>
      </c>
      <c r="BI13">
        <v>67</v>
      </c>
      <c r="BJ13" t="s">
        <v>149</v>
      </c>
      <c r="BK13">
        <v>391</v>
      </c>
      <c r="BL13" t="s">
        <v>149</v>
      </c>
      <c r="BM13">
        <v>325</v>
      </c>
      <c r="BN13" t="s">
        <v>146</v>
      </c>
      <c r="BO13">
        <v>0</v>
      </c>
      <c r="BP13">
        <v>59</v>
      </c>
      <c r="BQ13">
        <v>59</v>
      </c>
      <c r="BR13">
        <v>5</v>
      </c>
      <c r="BS13">
        <v>0</v>
      </c>
      <c r="BT13">
        <v>1</v>
      </c>
      <c r="BU13" t="s">
        <v>149</v>
      </c>
      <c r="BV13">
        <v>19</v>
      </c>
      <c r="BW13" t="s">
        <v>149</v>
      </c>
      <c r="BX13">
        <v>210</v>
      </c>
      <c r="BY13" t="s">
        <v>149</v>
      </c>
      <c r="BZ13">
        <v>130</v>
      </c>
      <c r="CA13" t="s">
        <v>149</v>
      </c>
      <c r="CB13">
        <v>1059</v>
      </c>
      <c r="CC13" t="s">
        <v>146</v>
      </c>
      <c r="CD13" t="s">
        <v>149</v>
      </c>
      <c r="CE13">
        <v>0</v>
      </c>
      <c r="CF13" t="s">
        <v>149</v>
      </c>
      <c r="CG13">
        <v>0</v>
      </c>
      <c r="CH13" t="s">
        <v>149</v>
      </c>
      <c r="CI13">
        <v>0</v>
      </c>
      <c r="CJ13" t="s">
        <v>145</v>
      </c>
      <c r="CL13" t="s">
        <v>166</v>
      </c>
      <c r="CN13" t="s">
        <v>146</v>
      </c>
      <c r="CO13" t="s">
        <v>208</v>
      </c>
      <c r="CP13">
        <v>0</v>
      </c>
      <c r="CQ13">
        <v>5</v>
      </c>
      <c r="CR13" t="s">
        <v>146</v>
      </c>
      <c r="CS13" t="s">
        <v>265</v>
      </c>
      <c r="CT13" t="s">
        <v>146</v>
      </c>
      <c r="CU13" t="s">
        <v>265</v>
      </c>
      <c r="CV13" t="s">
        <v>157</v>
      </c>
      <c r="CW13" t="s">
        <v>146</v>
      </c>
      <c r="CX13" t="s">
        <v>266</v>
      </c>
      <c r="CY13" t="s">
        <v>149</v>
      </c>
      <c r="CZ13">
        <v>60</v>
      </c>
      <c r="DA13" t="s">
        <v>149</v>
      </c>
      <c r="DB13">
        <v>60</v>
      </c>
      <c r="DC13" t="s">
        <v>149</v>
      </c>
      <c r="DD13">
        <v>60</v>
      </c>
      <c r="DE13" t="s">
        <v>146</v>
      </c>
      <c r="DF13" t="s">
        <v>265</v>
      </c>
      <c r="DG13" t="s">
        <v>193</v>
      </c>
      <c r="DH13" t="s">
        <v>149</v>
      </c>
      <c r="DI13">
        <v>76</v>
      </c>
      <c r="DJ13" t="s">
        <v>149</v>
      </c>
      <c r="DK13">
        <v>52</v>
      </c>
      <c r="DL13">
        <v>100</v>
      </c>
      <c r="DM13">
        <v>67.63</v>
      </c>
      <c r="DN13">
        <v>26.16</v>
      </c>
      <c r="DO13">
        <v>208</v>
      </c>
      <c r="DP13">
        <v>534</v>
      </c>
      <c r="DQ13">
        <v>1688</v>
      </c>
      <c r="DR13">
        <v>8</v>
      </c>
      <c r="DS13">
        <v>10</v>
      </c>
      <c r="DT13">
        <v>4</v>
      </c>
      <c r="DU13">
        <v>19</v>
      </c>
      <c r="DV13">
        <v>44</v>
      </c>
      <c r="DW13">
        <v>35</v>
      </c>
      <c r="DX13">
        <v>2</v>
      </c>
      <c r="DY13">
        <v>4</v>
      </c>
      <c r="DZ13">
        <v>40</v>
      </c>
      <c r="EA13">
        <v>2</v>
      </c>
      <c r="EB13">
        <v>3</v>
      </c>
      <c r="EC13">
        <v>20</v>
      </c>
      <c r="ED13">
        <v>2</v>
      </c>
      <c r="EE13">
        <v>2</v>
      </c>
      <c r="EF13">
        <v>11</v>
      </c>
      <c r="EG13">
        <v>48</v>
      </c>
      <c r="EH13">
        <v>44</v>
      </c>
      <c r="EI13">
        <v>15</v>
      </c>
      <c r="EJ13">
        <v>13</v>
      </c>
      <c r="EK13">
        <v>15</v>
      </c>
      <c r="EL13">
        <v>13</v>
      </c>
      <c r="EM13">
        <v>15</v>
      </c>
      <c r="EN13" t="s">
        <v>267</v>
      </c>
      <c r="EO13" t="s">
        <v>268</v>
      </c>
    </row>
    <row r="14" spans="1:145">
      <c r="A14" s="1">
        <v>13</v>
      </c>
      <c r="B14" t="s">
        <v>269</v>
      </c>
      <c r="C14" t="s">
        <v>146</v>
      </c>
      <c r="D14">
        <v>0</v>
      </c>
      <c r="E14">
        <v>0</v>
      </c>
      <c r="F14">
        <v>0</v>
      </c>
      <c r="G14">
        <v>0</v>
      </c>
      <c r="H14">
        <v>14</v>
      </c>
      <c r="I14">
        <v>0</v>
      </c>
      <c r="J14" t="s">
        <v>145</v>
      </c>
      <c r="L14" t="s">
        <v>145</v>
      </c>
      <c r="N14" t="s">
        <v>145</v>
      </c>
      <c r="P14" t="s">
        <v>147</v>
      </c>
      <c r="R14" t="s">
        <v>146</v>
      </c>
      <c r="S14" t="s">
        <v>146</v>
      </c>
      <c r="T14" t="s">
        <v>146</v>
      </c>
      <c r="V14" t="s">
        <v>146</v>
      </c>
      <c r="W14" t="s">
        <v>270</v>
      </c>
      <c r="X14" t="s">
        <v>271</v>
      </c>
      <c r="Y14" t="s">
        <v>145</v>
      </c>
      <c r="AA14">
        <v>6</v>
      </c>
      <c r="AB14">
        <v>0</v>
      </c>
      <c r="AC14" t="s">
        <v>149</v>
      </c>
      <c r="AD14">
        <v>21</v>
      </c>
      <c r="AE14" t="s">
        <v>149</v>
      </c>
      <c r="AF14">
        <v>0</v>
      </c>
      <c r="AG14" t="s">
        <v>146</v>
      </c>
      <c r="AI14">
        <v>1841.51</v>
      </c>
      <c r="AJ14">
        <v>1841.51</v>
      </c>
      <c r="AK14">
        <v>2455.35</v>
      </c>
      <c r="AL14" t="s">
        <v>146</v>
      </c>
      <c r="AM14" t="s">
        <v>146</v>
      </c>
      <c r="AN14">
        <v>70</v>
      </c>
      <c r="AO14">
        <v>6</v>
      </c>
      <c r="AP14" t="s">
        <v>150</v>
      </c>
      <c r="AR14" t="s">
        <v>151</v>
      </c>
      <c r="AS14" t="s">
        <v>145</v>
      </c>
      <c r="AT14">
        <v>74.19</v>
      </c>
      <c r="AU14" t="s">
        <v>146</v>
      </c>
      <c r="AV14">
        <v>4</v>
      </c>
      <c r="AW14" t="s">
        <v>146</v>
      </c>
      <c r="AX14" t="s">
        <v>264</v>
      </c>
      <c r="AY14">
        <v>100</v>
      </c>
      <c r="AZ14">
        <v>100</v>
      </c>
      <c r="BA14">
        <v>100</v>
      </c>
      <c r="BB14">
        <v>100</v>
      </c>
      <c r="BC14">
        <v>100</v>
      </c>
      <c r="BD14" t="s">
        <v>149</v>
      </c>
      <c r="BE14">
        <v>10</v>
      </c>
      <c r="BF14" t="s">
        <v>149</v>
      </c>
      <c r="BG14">
        <v>26</v>
      </c>
      <c r="BH14" t="s">
        <v>149</v>
      </c>
      <c r="BI14">
        <v>69</v>
      </c>
      <c r="BJ14" t="s">
        <v>149</v>
      </c>
      <c r="BK14">
        <v>390</v>
      </c>
      <c r="BL14" t="s">
        <v>149</v>
      </c>
      <c r="BM14">
        <v>290</v>
      </c>
      <c r="BN14" t="s">
        <v>146</v>
      </c>
      <c r="BO14">
        <v>49</v>
      </c>
      <c r="BP14">
        <v>310</v>
      </c>
      <c r="BQ14">
        <v>70</v>
      </c>
      <c r="BR14">
        <v>5</v>
      </c>
      <c r="BS14">
        <v>244</v>
      </c>
      <c r="BT14">
        <v>36</v>
      </c>
      <c r="BU14" t="s">
        <v>149</v>
      </c>
      <c r="BV14">
        <v>18</v>
      </c>
      <c r="BW14" t="s">
        <v>149</v>
      </c>
      <c r="BX14">
        <v>219</v>
      </c>
      <c r="BY14" t="s">
        <v>149</v>
      </c>
      <c r="BZ14">
        <v>416</v>
      </c>
      <c r="CA14" t="s">
        <v>149</v>
      </c>
      <c r="CB14">
        <v>1552</v>
      </c>
      <c r="CC14" t="s">
        <v>146</v>
      </c>
      <c r="CD14" t="s">
        <v>149</v>
      </c>
      <c r="CE14">
        <v>520</v>
      </c>
      <c r="CF14" t="s">
        <v>149</v>
      </c>
      <c r="CG14">
        <v>520</v>
      </c>
      <c r="CH14" t="s">
        <v>149</v>
      </c>
      <c r="CI14">
        <v>3195</v>
      </c>
      <c r="CJ14" t="s">
        <v>145</v>
      </c>
      <c r="CL14" t="s">
        <v>155</v>
      </c>
      <c r="CN14" t="s">
        <v>145</v>
      </c>
      <c r="CO14" t="s">
        <v>156</v>
      </c>
      <c r="CP14">
        <v>6</v>
      </c>
      <c r="CQ14">
        <v>0</v>
      </c>
      <c r="CR14" t="s">
        <v>146</v>
      </c>
      <c r="CS14" t="s">
        <v>272</v>
      </c>
      <c r="CT14" t="s">
        <v>145</v>
      </c>
      <c r="CV14" t="s">
        <v>157</v>
      </c>
      <c r="CW14" t="s">
        <v>146</v>
      </c>
      <c r="CX14" t="s">
        <v>273</v>
      </c>
      <c r="CY14" t="s">
        <v>149</v>
      </c>
      <c r="CZ14">
        <v>20</v>
      </c>
      <c r="DA14" t="s">
        <v>149</v>
      </c>
      <c r="DB14">
        <v>20</v>
      </c>
      <c r="DC14" t="s">
        <v>149</v>
      </c>
      <c r="DD14">
        <v>20</v>
      </c>
      <c r="DE14" t="s">
        <v>145</v>
      </c>
      <c r="DG14" t="s">
        <v>168</v>
      </c>
      <c r="DH14" t="s">
        <v>149</v>
      </c>
      <c r="DI14">
        <v>12</v>
      </c>
      <c r="DJ14" t="s">
        <v>149</v>
      </c>
      <c r="DK14">
        <v>8</v>
      </c>
      <c r="DL14">
        <v>30.88</v>
      </c>
      <c r="DM14">
        <v>72.52</v>
      </c>
      <c r="DN14">
        <v>25.23</v>
      </c>
      <c r="DO14">
        <v>248</v>
      </c>
      <c r="DP14">
        <v>416</v>
      </c>
      <c r="DQ14">
        <v>1552</v>
      </c>
      <c r="DR14">
        <v>4</v>
      </c>
      <c r="DS14">
        <v>35</v>
      </c>
      <c r="DT14">
        <v>3</v>
      </c>
      <c r="DU14">
        <v>13</v>
      </c>
      <c r="DV14">
        <v>37</v>
      </c>
      <c r="DW14">
        <v>28</v>
      </c>
      <c r="DX14">
        <v>20</v>
      </c>
      <c r="DY14">
        <v>30</v>
      </c>
      <c r="DZ14">
        <v>29.41</v>
      </c>
      <c r="EA14">
        <v>2</v>
      </c>
      <c r="EB14">
        <v>18</v>
      </c>
      <c r="EC14">
        <v>18</v>
      </c>
      <c r="ED14">
        <v>1</v>
      </c>
      <c r="EE14">
        <v>0</v>
      </c>
      <c r="EF14">
        <v>7</v>
      </c>
      <c r="EG14">
        <v>32</v>
      </c>
      <c r="EH14">
        <v>11</v>
      </c>
      <c r="EI14">
        <v>9</v>
      </c>
      <c r="EJ14">
        <v>9</v>
      </c>
      <c r="EK14">
        <v>12</v>
      </c>
      <c r="EL14">
        <v>8</v>
      </c>
      <c r="EM14">
        <v>12</v>
      </c>
      <c r="EN14" t="s">
        <v>274</v>
      </c>
      <c r="EO14" t="s">
        <v>275</v>
      </c>
    </row>
    <row r="15" spans="1:145">
      <c r="A15" s="1">
        <v>14</v>
      </c>
      <c r="B15" t="s">
        <v>276</v>
      </c>
      <c r="C15" t="s">
        <v>145</v>
      </c>
      <c r="J15" t="s">
        <v>146</v>
      </c>
      <c r="K15">
        <v>76</v>
      </c>
      <c r="L15" t="s">
        <v>146</v>
      </c>
      <c r="M15">
        <v>381</v>
      </c>
      <c r="N15" t="s">
        <v>146</v>
      </c>
      <c r="O15">
        <v>891</v>
      </c>
      <c r="P15" t="s">
        <v>147</v>
      </c>
      <c r="R15" t="s">
        <v>146</v>
      </c>
      <c r="S15" t="s">
        <v>146</v>
      </c>
      <c r="T15" t="s">
        <v>145</v>
      </c>
      <c r="V15" t="s">
        <v>146</v>
      </c>
      <c r="W15" t="s">
        <v>277</v>
      </c>
      <c r="X15" t="s">
        <v>232</v>
      </c>
      <c r="Y15" t="s">
        <v>145</v>
      </c>
      <c r="AA15">
        <v>10</v>
      </c>
      <c r="AB15">
        <v>1</v>
      </c>
      <c r="AC15" t="s">
        <v>149</v>
      </c>
      <c r="AD15">
        <v>8</v>
      </c>
      <c r="AE15" t="s">
        <v>146</v>
      </c>
      <c r="AG15" t="s">
        <v>146</v>
      </c>
      <c r="AI15">
        <v>1724.11</v>
      </c>
      <c r="AJ15">
        <v>1724.11</v>
      </c>
      <c r="AK15">
        <v>1724.11</v>
      </c>
      <c r="AL15" t="s">
        <v>146</v>
      </c>
      <c r="AM15" t="s">
        <v>146</v>
      </c>
      <c r="AN15">
        <v>30</v>
      </c>
      <c r="AO15">
        <v>25</v>
      </c>
      <c r="AP15" t="s">
        <v>150</v>
      </c>
      <c r="AR15" t="s">
        <v>151</v>
      </c>
      <c r="AS15" t="s">
        <v>146</v>
      </c>
      <c r="AU15" t="s">
        <v>146</v>
      </c>
      <c r="AV15">
        <v>4</v>
      </c>
      <c r="AW15" t="s">
        <v>146</v>
      </c>
      <c r="AX15" t="s">
        <v>278</v>
      </c>
      <c r="AY15">
        <v>70</v>
      </c>
      <c r="AZ15">
        <v>70</v>
      </c>
      <c r="BA15">
        <v>70</v>
      </c>
      <c r="BB15">
        <v>80</v>
      </c>
      <c r="BC15">
        <v>80</v>
      </c>
      <c r="BD15" t="s">
        <v>149</v>
      </c>
      <c r="BE15">
        <v>9</v>
      </c>
      <c r="BF15" t="s">
        <v>149</v>
      </c>
      <c r="BG15">
        <v>14</v>
      </c>
      <c r="BH15" t="s">
        <v>149</v>
      </c>
      <c r="BI15">
        <v>60</v>
      </c>
      <c r="BJ15" t="s">
        <v>149</v>
      </c>
      <c r="BK15">
        <v>228</v>
      </c>
      <c r="BL15" t="s">
        <v>149</v>
      </c>
      <c r="BM15">
        <v>187</v>
      </c>
      <c r="BN15" t="s">
        <v>145</v>
      </c>
      <c r="BU15" t="s">
        <v>149</v>
      </c>
      <c r="BV15">
        <v>14</v>
      </c>
      <c r="BW15" t="s">
        <v>146</v>
      </c>
      <c r="BY15" t="s">
        <v>146</v>
      </c>
      <c r="CA15" t="s">
        <v>149</v>
      </c>
      <c r="CB15">
        <v>255</v>
      </c>
      <c r="CC15" t="s">
        <v>146</v>
      </c>
      <c r="CD15" t="s">
        <v>149</v>
      </c>
      <c r="CE15" t="s">
        <v>279</v>
      </c>
      <c r="CF15" t="s">
        <v>149</v>
      </c>
      <c r="CG15" t="s">
        <v>279</v>
      </c>
      <c r="CH15" t="s">
        <v>149</v>
      </c>
      <c r="CI15" t="s">
        <v>279</v>
      </c>
      <c r="CJ15" t="s">
        <v>145</v>
      </c>
      <c r="CL15" t="s">
        <v>155</v>
      </c>
      <c r="CN15" t="s">
        <v>146</v>
      </c>
      <c r="CO15" t="s">
        <v>218</v>
      </c>
      <c r="CP15">
        <v>1</v>
      </c>
      <c r="CQ15">
        <v>8</v>
      </c>
      <c r="CR15" t="s">
        <v>146</v>
      </c>
      <c r="CS15" t="s">
        <v>234</v>
      </c>
      <c r="CT15" t="s">
        <v>146</v>
      </c>
      <c r="CU15" t="s">
        <v>280</v>
      </c>
      <c r="CV15" t="s">
        <v>157</v>
      </c>
      <c r="CW15" t="s">
        <v>146</v>
      </c>
      <c r="CX15" t="s">
        <v>281</v>
      </c>
      <c r="CY15" t="s">
        <v>149</v>
      </c>
      <c r="CZ15">
        <v>52</v>
      </c>
      <c r="DA15" t="s">
        <v>149</v>
      </c>
      <c r="DB15">
        <v>52</v>
      </c>
      <c r="DC15" t="s">
        <v>149</v>
      </c>
      <c r="DD15">
        <v>72</v>
      </c>
      <c r="DE15" t="s">
        <v>145</v>
      </c>
      <c r="DG15" t="s">
        <v>168</v>
      </c>
      <c r="DH15" t="s">
        <v>149</v>
      </c>
      <c r="DI15">
        <v>55</v>
      </c>
      <c r="DJ15" t="s">
        <v>149</v>
      </c>
      <c r="DK15">
        <v>98</v>
      </c>
      <c r="DL15">
        <v>99.62</v>
      </c>
      <c r="DM15">
        <v>64.34</v>
      </c>
      <c r="DN15">
        <v>27.04</v>
      </c>
      <c r="DO15">
        <v>76</v>
      </c>
      <c r="DP15">
        <v>381</v>
      </c>
      <c r="DQ15">
        <v>891</v>
      </c>
      <c r="DR15">
        <v>1</v>
      </c>
      <c r="DS15">
        <v>7</v>
      </c>
      <c r="DT15">
        <v>8</v>
      </c>
      <c r="DU15">
        <v>7</v>
      </c>
      <c r="DV15">
        <v>29</v>
      </c>
      <c r="DW15">
        <v>31</v>
      </c>
      <c r="DX15">
        <v>1</v>
      </c>
      <c r="DY15">
        <v>5</v>
      </c>
      <c r="DZ15">
        <v>25</v>
      </c>
      <c r="EA15">
        <v>2</v>
      </c>
      <c r="EB15">
        <v>2</v>
      </c>
      <c r="EC15">
        <v>10</v>
      </c>
      <c r="ED15">
        <v>0</v>
      </c>
      <c r="EE15">
        <v>0</v>
      </c>
      <c r="EF15">
        <v>4</v>
      </c>
      <c r="EG15">
        <v>9</v>
      </c>
      <c r="EH15">
        <v>14</v>
      </c>
      <c r="EI15">
        <v>13</v>
      </c>
      <c r="EJ15">
        <v>12</v>
      </c>
      <c r="EK15">
        <v>12</v>
      </c>
      <c r="EL15">
        <v>12</v>
      </c>
      <c r="EM15">
        <v>11</v>
      </c>
      <c r="EN15" t="s">
        <v>282</v>
      </c>
      <c r="EO15" t="s">
        <v>283</v>
      </c>
    </row>
    <row r="16" spans="1:145">
      <c r="A16" s="1">
        <v>15</v>
      </c>
      <c r="B16" t="s">
        <v>284</v>
      </c>
      <c r="C16" t="s">
        <v>145</v>
      </c>
      <c r="J16" t="s">
        <v>146</v>
      </c>
      <c r="K16">
        <v>530</v>
      </c>
      <c r="L16" t="s">
        <v>145</v>
      </c>
      <c r="N16" t="s">
        <v>145</v>
      </c>
      <c r="P16" t="s">
        <v>147</v>
      </c>
      <c r="R16" t="s">
        <v>146</v>
      </c>
      <c r="S16" t="s">
        <v>146</v>
      </c>
      <c r="T16" t="s">
        <v>146</v>
      </c>
      <c r="V16" t="s">
        <v>146</v>
      </c>
      <c r="W16" t="s">
        <v>285</v>
      </c>
      <c r="X16" t="s">
        <v>286</v>
      </c>
      <c r="Y16" t="s">
        <v>145</v>
      </c>
      <c r="AA16">
        <v>4</v>
      </c>
      <c r="AB16">
        <v>1</v>
      </c>
      <c r="AC16" t="s">
        <v>149</v>
      </c>
      <c r="AD16">
        <v>14</v>
      </c>
      <c r="AE16" t="s">
        <v>149</v>
      </c>
      <c r="AF16">
        <v>0</v>
      </c>
      <c r="AG16" t="s">
        <v>146</v>
      </c>
      <c r="AI16">
        <v>2081.35</v>
      </c>
      <c r="AJ16">
        <v>2081.35</v>
      </c>
      <c r="AK16">
        <v>2081.35</v>
      </c>
      <c r="AL16" t="s">
        <v>146</v>
      </c>
      <c r="AM16" t="s">
        <v>146</v>
      </c>
      <c r="AN16">
        <v>35</v>
      </c>
      <c r="AO16">
        <v>10</v>
      </c>
      <c r="AP16" t="s">
        <v>150</v>
      </c>
      <c r="AR16" t="s">
        <v>157</v>
      </c>
      <c r="AS16" t="s">
        <v>145</v>
      </c>
      <c r="AT16">
        <v>99.9</v>
      </c>
      <c r="AU16" t="s">
        <v>146</v>
      </c>
      <c r="AV16">
        <v>8</v>
      </c>
      <c r="AW16" t="s">
        <v>146</v>
      </c>
      <c r="AX16" t="s">
        <v>287</v>
      </c>
      <c r="AY16">
        <v>100</v>
      </c>
      <c r="AZ16">
        <v>100</v>
      </c>
      <c r="BA16">
        <v>100</v>
      </c>
      <c r="BB16">
        <v>100</v>
      </c>
      <c r="BC16">
        <v>100</v>
      </c>
      <c r="BD16" t="s">
        <v>149</v>
      </c>
      <c r="BE16">
        <v>13</v>
      </c>
      <c r="BF16" t="s">
        <v>149</v>
      </c>
      <c r="BG16">
        <v>22</v>
      </c>
      <c r="BH16" t="s">
        <v>149</v>
      </c>
      <c r="BI16">
        <v>71</v>
      </c>
      <c r="BJ16" t="s">
        <v>149</v>
      </c>
      <c r="BK16">
        <v>323</v>
      </c>
      <c r="BL16" t="s">
        <v>149</v>
      </c>
      <c r="BM16">
        <v>294</v>
      </c>
      <c r="BN16" t="s">
        <v>145</v>
      </c>
      <c r="BU16" t="s">
        <v>149</v>
      </c>
      <c r="BV16">
        <v>15</v>
      </c>
      <c r="BW16" t="s">
        <v>149</v>
      </c>
      <c r="BX16">
        <v>189</v>
      </c>
      <c r="BY16" t="s">
        <v>149</v>
      </c>
      <c r="BZ16">
        <v>402</v>
      </c>
      <c r="CA16" t="s">
        <v>149</v>
      </c>
      <c r="CB16">
        <v>0</v>
      </c>
      <c r="CC16" t="s">
        <v>146</v>
      </c>
      <c r="CD16" t="s">
        <v>146</v>
      </c>
      <c r="CF16" t="s">
        <v>146</v>
      </c>
      <c r="CH16" t="s">
        <v>146</v>
      </c>
      <c r="CJ16" t="s">
        <v>145</v>
      </c>
      <c r="CL16" t="s">
        <v>166</v>
      </c>
      <c r="CN16" t="s">
        <v>145</v>
      </c>
      <c r="CO16" t="s">
        <v>272</v>
      </c>
      <c r="CP16">
        <v>0</v>
      </c>
      <c r="CQ16">
        <v>11</v>
      </c>
      <c r="CR16" t="s">
        <v>145</v>
      </c>
      <c r="CT16" t="s">
        <v>145</v>
      </c>
      <c r="CV16" t="s">
        <v>157</v>
      </c>
      <c r="CW16" t="s">
        <v>146</v>
      </c>
      <c r="CX16" t="s">
        <v>288</v>
      </c>
      <c r="CY16" t="s">
        <v>149</v>
      </c>
      <c r="CZ16">
        <v>180</v>
      </c>
      <c r="DA16" t="s">
        <v>149</v>
      </c>
      <c r="DB16">
        <v>180</v>
      </c>
      <c r="DC16" t="s">
        <v>149</v>
      </c>
      <c r="DD16">
        <v>210</v>
      </c>
      <c r="DE16" t="s">
        <v>145</v>
      </c>
      <c r="DG16" t="s">
        <v>193</v>
      </c>
      <c r="DH16" t="s">
        <v>149</v>
      </c>
      <c r="DI16">
        <v>86</v>
      </c>
      <c r="DJ16" t="s">
        <v>149</v>
      </c>
      <c r="DK16">
        <v>22</v>
      </c>
      <c r="DL16">
        <v>100</v>
      </c>
      <c r="DM16">
        <v>60</v>
      </c>
      <c r="DN16">
        <v>25</v>
      </c>
      <c r="DO16">
        <v>189</v>
      </c>
      <c r="DP16">
        <v>405</v>
      </c>
      <c r="DQ16">
        <v>1664</v>
      </c>
      <c r="DR16">
        <v>10</v>
      </c>
      <c r="DS16">
        <v>2</v>
      </c>
      <c r="DT16">
        <v>11</v>
      </c>
      <c r="DU16">
        <v>10</v>
      </c>
      <c r="DV16">
        <v>29</v>
      </c>
      <c r="DW16">
        <v>52</v>
      </c>
      <c r="DX16">
        <v>8</v>
      </c>
      <c r="DY16">
        <v>12</v>
      </c>
      <c r="DZ16">
        <v>14</v>
      </c>
      <c r="EA16">
        <v>3</v>
      </c>
      <c r="EB16">
        <v>6</v>
      </c>
      <c r="EC16">
        <v>9</v>
      </c>
      <c r="ED16">
        <v>2</v>
      </c>
      <c r="EE16">
        <v>2</v>
      </c>
      <c r="EF16">
        <v>0</v>
      </c>
      <c r="EG16">
        <v>42</v>
      </c>
      <c r="EH16">
        <v>33</v>
      </c>
      <c r="EI16">
        <v>15</v>
      </c>
      <c r="EJ16">
        <v>16</v>
      </c>
      <c r="EK16">
        <v>20</v>
      </c>
      <c r="EL16">
        <v>15</v>
      </c>
      <c r="EM16">
        <v>15</v>
      </c>
      <c r="EN16" t="s">
        <v>289</v>
      </c>
      <c r="EO16" t="s">
        <v>290</v>
      </c>
    </row>
    <row r="17" spans="1:145">
      <c r="A17" s="1">
        <v>16</v>
      </c>
      <c r="B17" t="s">
        <v>291</v>
      </c>
      <c r="C17" t="s">
        <v>146</v>
      </c>
      <c r="D17">
        <v>0</v>
      </c>
      <c r="E17">
        <v>0</v>
      </c>
      <c r="F17">
        <v>0</v>
      </c>
      <c r="G17">
        <v>14</v>
      </c>
      <c r="H17">
        <v>12</v>
      </c>
      <c r="I17">
        <v>0</v>
      </c>
      <c r="J17" t="s">
        <v>146</v>
      </c>
      <c r="K17">
        <v>100</v>
      </c>
      <c r="L17" t="s">
        <v>146</v>
      </c>
      <c r="M17">
        <v>100</v>
      </c>
      <c r="N17" t="s">
        <v>145</v>
      </c>
      <c r="P17" t="s">
        <v>292</v>
      </c>
      <c r="R17" t="s">
        <v>146</v>
      </c>
      <c r="S17" t="s">
        <v>146</v>
      </c>
      <c r="T17" t="s">
        <v>145</v>
      </c>
      <c r="U17" t="s">
        <v>262</v>
      </c>
      <c r="V17" t="s">
        <v>146</v>
      </c>
      <c r="W17" t="s">
        <v>293</v>
      </c>
      <c r="X17" t="s">
        <v>241</v>
      </c>
      <c r="Y17" t="s">
        <v>145</v>
      </c>
      <c r="AA17">
        <v>18</v>
      </c>
      <c r="AB17">
        <v>1</v>
      </c>
      <c r="AC17" t="s">
        <v>149</v>
      </c>
      <c r="AD17">
        <v>21</v>
      </c>
      <c r="AE17" t="s">
        <v>149</v>
      </c>
      <c r="AF17">
        <v>0</v>
      </c>
      <c r="AG17" t="s">
        <v>149</v>
      </c>
      <c r="AH17">
        <v>100</v>
      </c>
      <c r="AI17">
        <v>1752</v>
      </c>
      <c r="AJ17">
        <v>1752</v>
      </c>
      <c r="AK17">
        <v>1752</v>
      </c>
      <c r="AL17" t="s">
        <v>146</v>
      </c>
      <c r="AM17" t="s">
        <v>146</v>
      </c>
      <c r="AN17">
        <v>90</v>
      </c>
      <c r="AO17">
        <v>8</v>
      </c>
      <c r="AP17" t="s">
        <v>150</v>
      </c>
      <c r="AR17" t="s">
        <v>151</v>
      </c>
      <c r="AS17" t="s">
        <v>145</v>
      </c>
      <c r="AT17">
        <v>35</v>
      </c>
      <c r="AU17" t="s">
        <v>146</v>
      </c>
      <c r="AV17">
        <v>10</v>
      </c>
      <c r="AW17" t="s">
        <v>146</v>
      </c>
      <c r="AX17" t="s">
        <v>294</v>
      </c>
      <c r="AY17">
        <v>0</v>
      </c>
      <c r="AZ17">
        <v>0</v>
      </c>
      <c r="BA17">
        <v>100</v>
      </c>
      <c r="BB17">
        <v>0</v>
      </c>
      <c r="BC17">
        <v>100</v>
      </c>
      <c r="BD17" t="s">
        <v>149</v>
      </c>
      <c r="BE17">
        <v>26</v>
      </c>
      <c r="BF17" t="s">
        <v>149</v>
      </c>
      <c r="BG17">
        <v>44</v>
      </c>
      <c r="BH17" t="s">
        <v>149</v>
      </c>
      <c r="BI17">
        <v>90</v>
      </c>
      <c r="BJ17" t="s">
        <v>149</v>
      </c>
      <c r="BK17">
        <v>510</v>
      </c>
      <c r="BL17" t="s">
        <v>146</v>
      </c>
      <c r="BN17" t="s">
        <v>146</v>
      </c>
      <c r="BO17">
        <v>45</v>
      </c>
      <c r="BP17">
        <v>62</v>
      </c>
      <c r="BQ17">
        <v>79</v>
      </c>
      <c r="BR17">
        <v>5</v>
      </c>
      <c r="BS17">
        <v>0</v>
      </c>
      <c r="BT17">
        <v>169</v>
      </c>
      <c r="BU17" t="s">
        <v>149</v>
      </c>
      <c r="BV17">
        <v>21</v>
      </c>
      <c r="BW17" t="s">
        <v>149</v>
      </c>
      <c r="BX17">
        <v>45</v>
      </c>
      <c r="BY17" t="s">
        <v>149</v>
      </c>
      <c r="BZ17">
        <v>0</v>
      </c>
      <c r="CA17" t="s">
        <v>149</v>
      </c>
      <c r="CB17">
        <v>0</v>
      </c>
      <c r="CC17" t="s">
        <v>146</v>
      </c>
      <c r="CD17" t="s">
        <v>146</v>
      </c>
      <c r="CF17" t="s">
        <v>146</v>
      </c>
      <c r="CH17" t="s">
        <v>146</v>
      </c>
      <c r="CJ17" t="s">
        <v>145</v>
      </c>
      <c r="CL17" t="s">
        <v>295</v>
      </c>
      <c r="CN17" t="s">
        <v>146</v>
      </c>
      <c r="CO17" t="s">
        <v>296</v>
      </c>
      <c r="CP17">
        <v>0</v>
      </c>
      <c r="CQ17">
        <v>17</v>
      </c>
      <c r="CR17" t="s">
        <v>145</v>
      </c>
      <c r="CT17" t="s">
        <v>145</v>
      </c>
      <c r="CV17" t="s">
        <v>157</v>
      </c>
      <c r="CW17" t="s">
        <v>146</v>
      </c>
      <c r="CX17" t="s">
        <v>297</v>
      </c>
      <c r="CY17" t="s">
        <v>149</v>
      </c>
      <c r="CZ17">
        <v>80</v>
      </c>
      <c r="DA17" t="s">
        <v>149</v>
      </c>
      <c r="DB17">
        <v>80</v>
      </c>
      <c r="DC17" t="s">
        <v>149</v>
      </c>
      <c r="DD17">
        <v>96</v>
      </c>
      <c r="DE17" t="s">
        <v>145</v>
      </c>
      <c r="DG17" t="s">
        <v>168</v>
      </c>
      <c r="DH17" t="s">
        <v>149</v>
      </c>
      <c r="DI17">
        <v>14</v>
      </c>
      <c r="DJ17" t="s">
        <v>149</v>
      </c>
      <c r="DK17">
        <v>18</v>
      </c>
      <c r="DL17">
        <v>95</v>
      </c>
      <c r="DM17">
        <v>60</v>
      </c>
      <c r="DN17">
        <v>25</v>
      </c>
      <c r="DO17">
        <v>349</v>
      </c>
      <c r="DP17">
        <v>607</v>
      </c>
      <c r="DQ17">
        <v>2177</v>
      </c>
      <c r="DR17">
        <v>2</v>
      </c>
      <c r="DS17">
        <v>12</v>
      </c>
      <c r="DT17">
        <v>8</v>
      </c>
      <c r="DU17">
        <v>14</v>
      </c>
      <c r="DV17">
        <v>204</v>
      </c>
      <c r="DW17">
        <v>50</v>
      </c>
      <c r="DX17">
        <v>3</v>
      </c>
      <c r="DY17">
        <v>20</v>
      </c>
      <c r="DZ17">
        <v>81</v>
      </c>
      <c r="EA17">
        <v>16</v>
      </c>
      <c r="EB17">
        <v>16</v>
      </c>
      <c r="EC17">
        <v>16</v>
      </c>
      <c r="ED17">
        <v>1</v>
      </c>
      <c r="EE17">
        <v>0</v>
      </c>
      <c r="EF17">
        <v>0</v>
      </c>
      <c r="EG17">
        <v>23</v>
      </c>
      <c r="EH17">
        <v>32</v>
      </c>
      <c r="EI17">
        <v>9</v>
      </c>
      <c r="EJ17">
        <v>11</v>
      </c>
      <c r="EK17">
        <v>24</v>
      </c>
      <c r="EL17">
        <v>14</v>
      </c>
      <c r="EM17">
        <v>17</v>
      </c>
      <c r="EN17" t="s">
        <v>298</v>
      </c>
      <c r="EO17" t="s">
        <v>299</v>
      </c>
    </row>
    <row r="18" spans="1:145">
      <c r="A18" s="1">
        <v>17</v>
      </c>
      <c r="B18" t="s">
        <v>300</v>
      </c>
      <c r="C18" t="s">
        <v>146</v>
      </c>
      <c r="D18">
        <v>0</v>
      </c>
      <c r="E18">
        <v>0</v>
      </c>
      <c r="F18">
        <v>0</v>
      </c>
      <c r="G18">
        <v>0</v>
      </c>
      <c r="H18">
        <v>0</v>
      </c>
      <c r="I18">
        <v>3</v>
      </c>
      <c r="J18" t="s">
        <v>146</v>
      </c>
      <c r="K18">
        <v>38</v>
      </c>
      <c r="L18" t="s">
        <v>146</v>
      </c>
      <c r="M18">
        <v>153</v>
      </c>
      <c r="N18" t="s">
        <v>146</v>
      </c>
      <c r="O18">
        <v>483</v>
      </c>
      <c r="P18" t="s">
        <v>172</v>
      </c>
      <c r="R18" t="s">
        <v>146</v>
      </c>
      <c r="S18" t="s">
        <v>146</v>
      </c>
      <c r="T18" t="s">
        <v>145</v>
      </c>
      <c r="V18" t="s">
        <v>146</v>
      </c>
      <c r="W18" t="s">
        <v>301</v>
      </c>
      <c r="X18" t="s">
        <v>302</v>
      </c>
      <c r="Y18" t="s">
        <v>145</v>
      </c>
      <c r="AA18">
        <v>4</v>
      </c>
      <c r="AB18">
        <v>1</v>
      </c>
      <c r="AC18" t="s">
        <v>149</v>
      </c>
      <c r="AD18">
        <v>5</v>
      </c>
      <c r="AE18" t="s">
        <v>149</v>
      </c>
      <c r="AF18">
        <v>0</v>
      </c>
      <c r="AG18" t="s">
        <v>146</v>
      </c>
      <c r="AI18">
        <v>1781.57</v>
      </c>
      <c r="AJ18">
        <v>1781.57</v>
      </c>
      <c r="AK18">
        <v>1781.57</v>
      </c>
      <c r="AL18" t="s">
        <v>146</v>
      </c>
      <c r="AM18" t="s">
        <v>146</v>
      </c>
      <c r="AN18">
        <v>60</v>
      </c>
      <c r="AO18">
        <v>15</v>
      </c>
      <c r="AP18" t="s">
        <v>150</v>
      </c>
      <c r="AR18" t="s">
        <v>151</v>
      </c>
      <c r="AS18" t="s">
        <v>145</v>
      </c>
      <c r="AT18">
        <v>74</v>
      </c>
      <c r="AU18" t="s">
        <v>146</v>
      </c>
      <c r="AV18">
        <v>1</v>
      </c>
      <c r="AW18" t="s">
        <v>146</v>
      </c>
      <c r="AX18" t="s">
        <v>303</v>
      </c>
      <c r="AY18">
        <v>100</v>
      </c>
      <c r="AZ18">
        <v>100</v>
      </c>
      <c r="BA18">
        <v>100</v>
      </c>
      <c r="BB18">
        <v>0</v>
      </c>
      <c r="BC18">
        <v>100</v>
      </c>
      <c r="BD18" t="s">
        <v>149</v>
      </c>
      <c r="BE18">
        <v>2</v>
      </c>
      <c r="BF18" t="s">
        <v>149</v>
      </c>
      <c r="BG18">
        <v>8</v>
      </c>
      <c r="BH18" t="s">
        <v>149</v>
      </c>
      <c r="BI18">
        <v>26</v>
      </c>
      <c r="BJ18" t="s">
        <v>149</v>
      </c>
      <c r="BK18">
        <v>90</v>
      </c>
      <c r="BL18" t="s">
        <v>149</v>
      </c>
      <c r="BM18">
        <v>80</v>
      </c>
      <c r="BN18" t="s">
        <v>146</v>
      </c>
      <c r="BO18">
        <v>5</v>
      </c>
      <c r="BP18">
        <v>6</v>
      </c>
      <c r="BQ18">
        <v>3</v>
      </c>
      <c r="BR18">
        <v>1</v>
      </c>
      <c r="BS18">
        <v>0</v>
      </c>
      <c r="BT18">
        <v>0</v>
      </c>
      <c r="BU18" t="s">
        <v>149</v>
      </c>
      <c r="BV18">
        <v>5</v>
      </c>
      <c r="BW18" t="s">
        <v>149</v>
      </c>
      <c r="BX18">
        <v>0</v>
      </c>
      <c r="BY18" t="s">
        <v>149</v>
      </c>
      <c r="BZ18">
        <v>0</v>
      </c>
      <c r="CA18" t="s">
        <v>149</v>
      </c>
      <c r="CB18">
        <v>0</v>
      </c>
      <c r="CC18" t="s">
        <v>146</v>
      </c>
      <c r="CD18" t="s">
        <v>146</v>
      </c>
      <c r="CF18" t="s">
        <v>146</v>
      </c>
      <c r="CH18" t="s">
        <v>146</v>
      </c>
      <c r="CJ18" t="s">
        <v>145</v>
      </c>
      <c r="CL18" t="s">
        <v>155</v>
      </c>
      <c r="CN18" t="s">
        <v>146</v>
      </c>
      <c r="CO18" t="s">
        <v>304</v>
      </c>
      <c r="CP18">
        <v>0</v>
      </c>
      <c r="CQ18">
        <v>4</v>
      </c>
      <c r="CR18" t="s">
        <v>146</v>
      </c>
      <c r="CS18" t="s">
        <v>218</v>
      </c>
      <c r="CT18" t="s">
        <v>145</v>
      </c>
      <c r="CV18" t="s">
        <v>178</v>
      </c>
      <c r="CW18" t="s">
        <v>146</v>
      </c>
      <c r="CX18" t="s">
        <v>305</v>
      </c>
      <c r="CY18" t="s">
        <v>149</v>
      </c>
      <c r="CZ18">
        <v>80</v>
      </c>
      <c r="DA18" t="s">
        <v>149</v>
      </c>
      <c r="DB18">
        <v>80</v>
      </c>
      <c r="DC18" t="s">
        <v>149</v>
      </c>
      <c r="DD18">
        <v>80</v>
      </c>
      <c r="DE18" t="s">
        <v>145</v>
      </c>
      <c r="DG18" t="s">
        <v>168</v>
      </c>
      <c r="DH18" t="s">
        <v>149</v>
      </c>
      <c r="DI18">
        <v>25</v>
      </c>
      <c r="DJ18" t="s">
        <v>149</v>
      </c>
      <c r="DK18">
        <v>15</v>
      </c>
      <c r="DL18">
        <v>28.9</v>
      </c>
      <c r="DM18">
        <v>80.2</v>
      </c>
      <c r="DN18">
        <v>28.9</v>
      </c>
      <c r="DO18">
        <v>38</v>
      </c>
      <c r="DP18">
        <v>153</v>
      </c>
      <c r="DQ18">
        <v>483</v>
      </c>
      <c r="DR18">
        <v>3</v>
      </c>
      <c r="DS18">
        <v>1</v>
      </c>
      <c r="DT18">
        <v>1</v>
      </c>
      <c r="DU18">
        <v>7</v>
      </c>
      <c r="DV18">
        <v>21</v>
      </c>
      <c r="DW18">
        <v>5</v>
      </c>
      <c r="DX18">
        <v>50</v>
      </c>
      <c r="DY18">
        <v>12</v>
      </c>
      <c r="DZ18">
        <v>65</v>
      </c>
      <c r="EA18">
        <v>1</v>
      </c>
      <c r="EB18">
        <v>4</v>
      </c>
      <c r="EC18">
        <v>5</v>
      </c>
      <c r="ED18">
        <v>0</v>
      </c>
      <c r="EE18">
        <v>0</v>
      </c>
      <c r="EF18">
        <v>0</v>
      </c>
      <c r="EG18">
        <v>4</v>
      </c>
      <c r="EH18">
        <v>8</v>
      </c>
      <c r="EI18">
        <v>5</v>
      </c>
      <c r="EJ18">
        <v>6</v>
      </c>
      <c r="EK18">
        <v>5</v>
      </c>
      <c r="EL18">
        <v>5</v>
      </c>
      <c r="EM18">
        <v>5</v>
      </c>
      <c r="EN18" t="s">
        <v>306</v>
      </c>
      <c r="EO18" t="s">
        <v>307</v>
      </c>
    </row>
    <row r="19" spans="1:145">
      <c r="A19" s="1">
        <v>18</v>
      </c>
      <c r="B19" t="s">
        <v>308</v>
      </c>
      <c r="C19" t="s">
        <v>146</v>
      </c>
      <c r="D19">
        <v>0</v>
      </c>
      <c r="E19">
        <v>0</v>
      </c>
      <c r="F19">
        <v>0</v>
      </c>
      <c r="G19">
        <v>0</v>
      </c>
      <c r="H19">
        <v>0</v>
      </c>
      <c r="I19">
        <v>0</v>
      </c>
      <c r="J19" t="s">
        <v>146</v>
      </c>
      <c r="K19">
        <v>257</v>
      </c>
      <c r="L19" t="s">
        <v>146</v>
      </c>
      <c r="M19">
        <v>358</v>
      </c>
      <c r="N19" t="s">
        <v>146</v>
      </c>
      <c r="O19">
        <v>270</v>
      </c>
      <c r="P19" t="s">
        <v>147</v>
      </c>
      <c r="R19" t="s">
        <v>146</v>
      </c>
      <c r="S19" t="s">
        <v>146</v>
      </c>
      <c r="T19" t="s">
        <v>146</v>
      </c>
      <c r="V19" t="s">
        <v>146</v>
      </c>
      <c r="W19">
        <v>297</v>
      </c>
      <c r="X19" t="s">
        <v>215</v>
      </c>
      <c r="Y19" t="s">
        <v>145</v>
      </c>
      <c r="AA19">
        <v>1</v>
      </c>
      <c r="AB19">
        <v>0</v>
      </c>
      <c r="AC19" t="s">
        <v>149</v>
      </c>
      <c r="AD19">
        <v>11</v>
      </c>
      <c r="AE19" t="s">
        <v>149</v>
      </c>
      <c r="AF19">
        <v>1</v>
      </c>
      <c r="AG19" t="s">
        <v>149</v>
      </c>
      <c r="AH19">
        <v>225</v>
      </c>
      <c r="AI19">
        <v>1724.11</v>
      </c>
      <c r="AJ19">
        <v>1862.03</v>
      </c>
      <c r="AK19">
        <v>2010.99</v>
      </c>
      <c r="AL19" t="s">
        <v>146</v>
      </c>
      <c r="AM19" t="s">
        <v>146</v>
      </c>
      <c r="AN19">
        <v>90</v>
      </c>
      <c r="AO19">
        <v>12</v>
      </c>
      <c r="AP19" t="s">
        <v>150</v>
      </c>
      <c r="AR19" t="s">
        <v>309</v>
      </c>
      <c r="AS19" t="s">
        <v>145</v>
      </c>
      <c r="AT19">
        <v>98</v>
      </c>
      <c r="AU19" t="s">
        <v>146</v>
      </c>
      <c r="AV19">
        <v>2</v>
      </c>
      <c r="AW19" t="s">
        <v>146</v>
      </c>
      <c r="AX19" t="s">
        <v>310</v>
      </c>
      <c r="AY19">
        <v>20</v>
      </c>
      <c r="AZ19">
        <v>40</v>
      </c>
      <c r="BA19">
        <v>60</v>
      </c>
      <c r="BB19">
        <v>100</v>
      </c>
      <c r="BC19">
        <v>100</v>
      </c>
      <c r="BD19" t="s">
        <v>149</v>
      </c>
      <c r="BE19">
        <v>4</v>
      </c>
      <c r="BF19" t="s">
        <v>149</v>
      </c>
      <c r="BG19">
        <v>10</v>
      </c>
      <c r="BH19" t="s">
        <v>149</v>
      </c>
      <c r="BI19">
        <v>38</v>
      </c>
      <c r="BJ19" t="s">
        <v>149</v>
      </c>
      <c r="BK19">
        <v>216</v>
      </c>
      <c r="BL19" t="s">
        <v>149</v>
      </c>
      <c r="BM19">
        <v>160</v>
      </c>
      <c r="BN19" t="s">
        <v>146</v>
      </c>
      <c r="BO19">
        <v>30</v>
      </c>
      <c r="BP19">
        <v>50</v>
      </c>
      <c r="BQ19">
        <v>20</v>
      </c>
      <c r="BR19">
        <v>10</v>
      </c>
      <c r="BS19">
        <v>50</v>
      </c>
      <c r="BT19">
        <v>16</v>
      </c>
      <c r="BU19" t="s">
        <v>149</v>
      </c>
      <c r="BV19">
        <v>10</v>
      </c>
      <c r="BW19" t="s">
        <v>149</v>
      </c>
      <c r="BX19">
        <v>67</v>
      </c>
      <c r="BY19" t="s">
        <v>149</v>
      </c>
      <c r="BZ19">
        <v>0</v>
      </c>
      <c r="CA19" t="s">
        <v>149</v>
      </c>
      <c r="CB19">
        <v>580</v>
      </c>
      <c r="CC19" t="s">
        <v>146</v>
      </c>
      <c r="CD19" t="s">
        <v>149</v>
      </c>
      <c r="CE19">
        <v>1500</v>
      </c>
      <c r="CF19" t="s">
        <v>149</v>
      </c>
      <c r="CG19">
        <v>1500</v>
      </c>
      <c r="CH19" t="s">
        <v>149</v>
      </c>
      <c r="CI19">
        <v>3000</v>
      </c>
      <c r="CJ19" t="s">
        <v>145</v>
      </c>
      <c r="CL19" t="s">
        <v>155</v>
      </c>
      <c r="CN19" t="s">
        <v>146</v>
      </c>
      <c r="CO19" t="s">
        <v>156</v>
      </c>
      <c r="CP19">
        <v>2</v>
      </c>
      <c r="CQ19">
        <v>2</v>
      </c>
      <c r="CR19" t="s">
        <v>146</v>
      </c>
      <c r="CS19" t="s">
        <v>177</v>
      </c>
      <c r="CT19" t="s">
        <v>146</v>
      </c>
      <c r="CU19" t="s">
        <v>311</v>
      </c>
      <c r="CV19" t="s">
        <v>157</v>
      </c>
      <c r="CW19" t="s">
        <v>146</v>
      </c>
      <c r="CX19" t="s">
        <v>312</v>
      </c>
      <c r="CY19" t="s">
        <v>149</v>
      </c>
      <c r="CZ19">
        <v>275</v>
      </c>
      <c r="DA19" t="s">
        <v>149</v>
      </c>
      <c r="DB19">
        <v>275</v>
      </c>
      <c r="DC19" t="s">
        <v>149</v>
      </c>
      <c r="DD19">
        <v>450</v>
      </c>
      <c r="DE19" t="s">
        <v>145</v>
      </c>
      <c r="DG19" t="s">
        <v>159</v>
      </c>
      <c r="DH19" t="s">
        <v>146</v>
      </c>
      <c r="DJ19" t="s">
        <v>149</v>
      </c>
      <c r="DK19">
        <v>10</v>
      </c>
      <c r="DL19">
        <v>5</v>
      </c>
      <c r="DM19">
        <v>95</v>
      </c>
      <c r="DN19">
        <v>5</v>
      </c>
      <c r="DO19">
        <v>67</v>
      </c>
      <c r="DP19">
        <v>225</v>
      </c>
      <c r="DQ19">
        <v>962</v>
      </c>
      <c r="DR19">
        <v>7</v>
      </c>
      <c r="DS19">
        <v>4</v>
      </c>
      <c r="DT19">
        <v>4</v>
      </c>
      <c r="DU19">
        <v>5</v>
      </c>
      <c r="DV19">
        <v>26</v>
      </c>
      <c r="DW19">
        <v>10</v>
      </c>
      <c r="DX19">
        <v>10</v>
      </c>
      <c r="DY19">
        <v>40</v>
      </c>
      <c r="DZ19">
        <v>98</v>
      </c>
      <c r="EA19">
        <v>1</v>
      </c>
      <c r="EB19">
        <v>6</v>
      </c>
      <c r="EC19">
        <v>8</v>
      </c>
      <c r="ED19">
        <v>1</v>
      </c>
      <c r="EE19">
        <v>0</v>
      </c>
      <c r="EF19">
        <v>5</v>
      </c>
      <c r="EG19">
        <v>7</v>
      </c>
      <c r="EH19">
        <v>13</v>
      </c>
      <c r="EI19">
        <v>9</v>
      </c>
      <c r="EJ19">
        <v>10</v>
      </c>
      <c r="EK19">
        <v>10</v>
      </c>
      <c r="EL19">
        <v>11</v>
      </c>
      <c r="EM19">
        <v>11</v>
      </c>
      <c r="EN19" t="s">
        <v>313</v>
      </c>
      <c r="EO19" t="s">
        <v>314</v>
      </c>
    </row>
    <row r="20" spans="1:145">
      <c r="A20" s="1">
        <v>19</v>
      </c>
      <c r="B20" t="s">
        <v>315</v>
      </c>
      <c r="C20" t="s">
        <v>146</v>
      </c>
      <c r="D20">
        <v>0</v>
      </c>
      <c r="E20">
        <v>0</v>
      </c>
      <c r="F20">
        <v>0</v>
      </c>
      <c r="G20">
        <v>0</v>
      </c>
      <c r="H20">
        <v>0</v>
      </c>
      <c r="I20">
        <v>0</v>
      </c>
      <c r="J20" t="s">
        <v>145</v>
      </c>
      <c r="L20" t="s">
        <v>145</v>
      </c>
      <c r="N20" t="s">
        <v>145</v>
      </c>
      <c r="P20" t="s">
        <v>147</v>
      </c>
      <c r="R20" t="s">
        <v>146</v>
      </c>
      <c r="S20" t="s">
        <v>146</v>
      </c>
      <c r="T20" t="s">
        <v>146</v>
      </c>
      <c r="V20" t="s">
        <v>146</v>
      </c>
      <c r="W20">
        <v>368</v>
      </c>
      <c r="X20" t="s">
        <v>316</v>
      </c>
      <c r="Y20" t="s">
        <v>145</v>
      </c>
      <c r="AA20">
        <v>5</v>
      </c>
      <c r="AB20">
        <v>2</v>
      </c>
      <c r="AC20" t="s">
        <v>146</v>
      </c>
      <c r="AE20" t="s">
        <v>146</v>
      </c>
      <c r="AG20" t="s">
        <v>146</v>
      </c>
      <c r="AI20">
        <v>2209.8200000000002</v>
      </c>
      <c r="AJ20">
        <v>2209.8200000000002</v>
      </c>
      <c r="AK20">
        <v>2209.8200000000002</v>
      </c>
      <c r="AL20" t="s">
        <v>146</v>
      </c>
      <c r="AM20" t="s">
        <v>146</v>
      </c>
      <c r="AN20">
        <v>40</v>
      </c>
      <c r="AO20">
        <v>15</v>
      </c>
      <c r="AP20" t="s">
        <v>150</v>
      </c>
      <c r="AR20" t="s">
        <v>151</v>
      </c>
      <c r="AS20" t="s">
        <v>145</v>
      </c>
      <c r="AT20">
        <v>85</v>
      </c>
      <c r="AU20" t="s">
        <v>146</v>
      </c>
      <c r="AV20">
        <v>3</v>
      </c>
      <c r="AW20" t="s">
        <v>146</v>
      </c>
      <c r="AX20" t="s">
        <v>317</v>
      </c>
      <c r="AY20">
        <v>100</v>
      </c>
      <c r="AZ20">
        <v>100</v>
      </c>
      <c r="BA20">
        <v>100</v>
      </c>
      <c r="BB20">
        <v>100</v>
      </c>
      <c r="BC20">
        <v>100</v>
      </c>
      <c r="BD20" t="s">
        <v>149</v>
      </c>
      <c r="BE20">
        <v>10</v>
      </c>
      <c r="BF20" t="s">
        <v>149</v>
      </c>
      <c r="BG20">
        <v>5</v>
      </c>
      <c r="BH20" t="s">
        <v>149</v>
      </c>
      <c r="BI20">
        <v>36</v>
      </c>
      <c r="BJ20" t="s">
        <v>149</v>
      </c>
      <c r="BK20">
        <v>150</v>
      </c>
      <c r="BL20" t="s">
        <v>149</v>
      </c>
      <c r="BM20">
        <v>150</v>
      </c>
      <c r="BN20" t="s">
        <v>145</v>
      </c>
      <c r="BU20" t="s">
        <v>149</v>
      </c>
      <c r="BV20">
        <v>4</v>
      </c>
      <c r="BW20" t="s">
        <v>146</v>
      </c>
      <c r="BY20" t="s">
        <v>146</v>
      </c>
      <c r="CA20" t="s">
        <v>146</v>
      </c>
      <c r="CC20" t="s">
        <v>146</v>
      </c>
      <c r="CD20" t="s">
        <v>146</v>
      </c>
      <c r="CF20" t="s">
        <v>146</v>
      </c>
      <c r="CH20" t="s">
        <v>146</v>
      </c>
      <c r="CJ20" t="s">
        <v>145</v>
      </c>
      <c r="CL20" t="s">
        <v>253</v>
      </c>
      <c r="CM20" t="s">
        <v>318</v>
      </c>
      <c r="CN20" t="s">
        <v>146</v>
      </c>
      <c r="CO20" t="s">
        <v>156</v>
      </c>
      <c r="CP20">
        <v>1</v>
      </c>
      <c r="CQ20">
        <v>1</v>
      </c>
      <c r="CR20" t="s">
        <v>146</v>
      </c>
      <c r="CS20" t="s">
        <v>319</v>
      </c>
      <c r="CT20" t="s">
        <v>146</v>
      </c>
      <c r="CU20" t="s">
        <v>320</v>
      </c>
      <c r="CV20" t="s">
        <v>157</v>
      </c>
      <c r="CW20" t="s">
        <v>146</v>
      </c>
      <c r="CX20">
        <v>316</v>
      </c>
      <c r="CY20" t="s">
        <v>146</v>
      </c>
      <c r="DA20" t="s">
        <v>146</v>
      </c>
      <c r="DC20" t="s">
        <v>146</v>
      </c>
      <c r="DE20" t="s">
        <v>146</v>
      </c>
      <c r="DF20" t="s">
        <v>321</v>
      </c>
      <c r="DG20" t="s">
        <v>159</v>
      </c>
      <c r="DH20" t="s">
        <v>146</v>
      </c>
      <c r="DJ20" t="s">
        <v>146</v>
      </c>
      <c r="DL20">
        <v>100</v>
      </c>
      <c r="DM20">
        <v>82</v>
      </c>
      <c r="DN20">
        <v>50</v>
      </c>
      <c r="DO20">
        <v>345</v>
      </c>
      <c r="DP20">
        <v>80</v>
      </c>
      <c r="DQ20">
        <v>800</v>
      </c>
      <c r="DR20">
        <v>4</v>
      </c>
      <c r="DS20">
        <v>12</v>
      </c>
      <c r="DT20">
        <v>4</v>
      </c>
      <c r="DU20">
        <v>2</v>
      </c>
      <c r="DV20">
        <v>24</v>
      </c>
      <c r="DW20">
        <v>12</v>
      </c>
      <c r="DX20">
        <v>4</v>
      </c>
      <c r="DY20">
        <v>2</v>
      </c>
      <c r="DZ20">
        <v>22</v>
      </c>
      <c r="EA20">
        <v>4</v>
      </c>
      <c r="EB20">
        <v>5</v>
      </c>
      <c r="EC20">
        <v>5</v>
      </c>
      <c r="ED20">
        <v>1</v>
      </c>
      <c r="EE20">
        <v>0</v>
      </c>
      <c r="EF20">
        <v>0</v>
      </c>
      <c r="EG20">
        <v>8</v>
      </c>
      <c r="EH20">
        <v>5</v>
      </c>
      <c r="EI20">
        <v>8</v>
      </c>
      <c r="EJ20">
        <v>7</v>
      </c>
      <c r="EK20">
        <v>9</v>
      </c>
      <c r="EL20">
        <v>4</v>
      </c>
      <c r="EM20">
        <v>8</v>
      </c>
      <c r="EN20" t="s">
        <v>322</v>
      </c>
      <c r="EO20" t="s">
        <v>323</v>
      </c>
    </row>
    <row r="21" spans="1:145">
      <c r="A21" s="1">
        <v>20</v>
      </c>
      <c r="B21" t="s">
        <v>324</v>
      </c>
      <c r="C21" t="s">
        <v>146</v>
      </c>
      <c r="D21">
        <v>0</v>
      </c>
      <c r="E21">
        <v>0</v>
      </c>
      <c r="F21">
        <v>1</v>
      </c>
      <c r="G21">
        <v>0</v>
      </c>
      <c r="H21">
        <v>20</v>
      </c>
      <c r="I21">
        <v>0</v>
      </c>
      <c r="J21" t="s">
        <v>146</v>
      </c>
      <c r="K21">
        <v>30</v>
      </c>
      <c r="L21" t="s">
        <v>145</v>
      </c>
      <c r="N21" t="s">
        <v>145</v>
      </c>
      <c r="P21" t="s">
        <v>172</v>
      </c>
      <c r="R21" t="s">
        <v>146</v>
      </c>
      <c r="S21" t="s">
        <v>146</v>
      </c>
      <c r="T21" t="s">
        <v>145</v>
      </c>
      <c r="V21" t="s">
        <v>146</v>
      </c>
      <c r="W21" t="s">
        <v>325</v>
      </c>
      <c r="X21" t="s">
        <v>316</v>
      </c>
      <c r="Y21" t="s">
        <v>145</v>
      </c>
      <c r="AA21">
        <v>5</v>
      </c>
      <c r="AB21">
        <v>1</v>
      </c>
      <c r="AC21" t="s">
        <v>149</v>
      </c>
      <c r="AD21">
        <v>22</v>
      </c>
      <c r="AE21" t="s">
        <v>149</v>
      </c>
      <c r="AF21">
        <v>1</v>
      </c>
      <c r="AG21" t="s">
        <v>146</v>
      </c>
      <c r="AI21">
        <v>2455.35</v>
      </c>
      <c r="AJ21">
        <v>2455.35</v>
      </c>
      <c r="AK21">
        <v>2455.35</v>
      </c>
      <c r="AL21" t="s">
        <v>146</v>
      </c>
      <c r="AM21" t="s">
        <v>145</v>
      </c>
      <c r="AO21">
        <v>20</v>
      </c>
      <c r="AP21" t="s">
        <v>150</v>
      </c>
      <c r="AR21" t="s">
        <v>151</v>
      </c>
      <c r="AS21" t="s">
        <v>145</v>
      </c>
      <c r="AT21">
        <v>35</v>
      </c>
      <c r="AU21" t="s">
        <v>145</v>
      </c>
      <c r="AW21" t="s">
        <v>146</v>
      </c>
      <c r="AX21" t="s">
        <v>264</v>
      </c>
      <c r="AY21">
        <v>100</v>
      </c>
      <c r="AZ21">
        <v>100</v>
      </c>
      <c r="BA21">
        <v>100</v>
      </c>
      <c r="BB21">
        <v>0</v>
      </c>
      <c r="BC21">
        <v>0</v>
      </c>
      <c r="BD21" t="s">
        <v>149</v>
      </c>
      <c r="BE21">
        <v>16</v>
      </c>
      <c r="BF21" t="s">
        <v>149</v>
      </c>
      <c r="BG21">
        <v>32</v>
      </c>
      <c r="BH21" t="s">
        <v>149</v>
      </c>
      <c r="BI21">
        <v>72</v>
      </c>
      <c r="BJ21" t="s">
        <v>149</v>
      </c>
      <c r="BK21">
        <v>429</v>
      </c>
      <c r="BL21" t="s">
        <v>149</v>
      </c>
      <c r="BM21">
        <v>420</v>
      </c>
      <c r="BN21" t="s">
        <v>145</v>
      </c>
      <c r="BU21" t="s">
        <v>149</v>
      </c>
      <c r="BV21">
        <v>31</v>
      </c>
      <c r="BW21" t="s">
        <v>149</v>
      </c>
      <c r="BX21">
        <v>93</v>
      </c>
      <c r="BY21" t="s">
        <v>149</v>
      </c>
      <c r="BZ21">
        <v>236</v>
      </c>
      <c r="CA21" t="s">
        <v>149</v>
      </c>
      <c r="CB21">
        <v>678</v>
      </c>
      <c r="CC21" t="s">
        <v>146</v>
      </c>
      <c r="CD21" t="s">
        <v>146</v>
      </c>
      <c r="CF21" t="s">
        <v>146</v>
      </c>
      <c r="CH21" t="s">
        <v>146</v>
      </c>
      <c r="CJ21" t="s">
        <v>145</v>
      </c>
      <c r="CL21" t="s">
        <v>155</v>
      </c>
      <c r="CN21" t="s">
        <v>146</v>
      </c>
      <c r="CO21" t="s">
        <v>326</v>
      </c>
      <c r="CP21">
        <v>5</v>
      </c>
      <c r="CQ21">
        <v>1</v>
      </c>
      <c r="CR21" t="s">
        <v>146</v>
      </c>
      <c r="CS21" t="s">
        <v>327</v>
      </c>
      <c r="CT21" t="s">
        <v>145</v>
      </c>
      <c r="CV21" t="s">
        <v>178</v>
      </c>
      <c r="CW21" t="s">
        <v>146</v>
      </c>
      <c r="CX21" t="s">
        <v>328</v>
      </c>
      <c r="CY21" t="s">
        <v>149</v>
      </c>
      <c r="CZ21">
        <v>62</v>
      </c>
      <c r="DA21" t="s">
        <v>149</v>
      </c>
      <c r="DB21">
        <v>62</v>
      </c>
      <c r="DC21" t="s">
        <v>149</v>
      </c>
      <c r="DD21">
        <v>62</v>
      </c>
      <c r="DE21" t="s">
        <v>145</v>
      </c>
      <c r="DG21" t="s">
        <v>193</v>
      </c>
      <c r="DH21" t="s">
        <v>149</v>
      </c>
      <c r="DI21">
        <v>27</v>
      </c>
      <c r="DJ21" t="s">
        <v>149</v>
      </c>
      <c r="DK21">
        <v>30</v>
      </c>
      <c r="DL21">
        <v>100</v>
      </c>
      <c r="DM21">
        <v>78.45</v>
      </c>
      <c r="DN21">
        <v>34.450000000000003</v>
      </c>
      <c r="DO21">
        <v>221</v>
      </c>
      <c r="DP21">
        <v>559</v>
      </c>
      <c r="DQ21">
        <v>1741</v>
      </c>
      <c r="DR21">
        <v>11</v>
      </c>
      <c r="DS21">
        <v>8</v>
      </c>
      <c r="DT21">
        <v>16</v>
      </c>
      <c r="DU21">
        <v>22</v>
      </c>
      <c r="DV21">
        <v>38</v>
      </c>
      <c r="DW21">
        <v>42</v>
      </c>
      <c r="DX21">
        <v>47</v>
      </c>
      <c r="DY21">
        <v>34</v>
      </c>
      <c r="DZ21">
        <v>39</v>
      </c>
      <c r="EA21">
        <v>3</v>
      </c>
      <c r="EB21">
        <v>15</v>
      </c>
      <c r="EC21">
        <v>13</v>
      </c>
      <c r="ED21">
        <v>2</v>
      </c>
      <c r="EE21">
        <v>2</v>
      </c>
      <c r="EF21">
        <v>6</v>
      </c>
      <c r="EG21">
        <v>23</v>
      </c>
      <c r="EH21">
        <v>38</v>
      </c>
      <c r="EI21">
        <v>12</v>
      </c>
      <c r="EJ21">
        <v>16</v>
      </c>
      <c r="EK21">
        <v>16</v>
      </c>
      <c r="EL21">
        <v>10</v>
      </c>
      <c r="EM21">
        <v>18</v>
      </c>
      <c r="EN21" t="s">
        <v>329</v>
      </c>
      <c r="EO21" t="s">
        <v>330</v>
      </c>
    </row>
    <row r="22" spans="1:145">
      <c r="A22" s="1">
        <v>21</v>
      </c>
      <c r="B22" t="s">
        <v>331</v>
      </c>
      <c r="C22" t="s">
        <v>146</v>
      </c>
      <c r="D22">
        <v>0</v>
      </c>
      <c r="E22">
        <v>0</v>
      </c>
      <c r="F22">
        <v>0</v>
      </c>
      <c r="G22">
        <v>0</v>
      </c>
      <c r="H22">
        <v>0</v>
      </c>
      <c r="I22">
        <v>0</v>
      </c>
      <c r="J22" t="s">
        <v>146</v>
      </c>
      <c r="K22">
        <v>0</v>
      </c>
      <c r="L22" t="s">
        <v>146</v>
      </c>
      <c r="M22">
        <v>0</v>
      </c>
      <c r="N22" t="s">
        <v>146</v>
      </c>
      <c r="O22">
        <v>0</v>
      </c>
      <c r="P22" t="s">
        <v>223</v>
      </c>
      <c r="R22" t="s">
        <v>146</v>
      </c>
      <c r="S22" t="s">
        <v>146</v>
      </c>
      <c r="T22" t="s">
        <v>145</v>
      </c>
      <c r="V22" t="s">
        <v>146</v>
      </c>
      <c r="W22" t="s">
        <v>332</v>
      </c>
      <c r="X22" t="s">
        <v>304</v>
      </c>
      <c r="Y22" t="s">
        <v>146</v>
      </c>
      <c r="Z22">
        <v>70</v>
      </c>
      <c r="AA22">
        <v>9</v>
      </c>
      <c r="AB22">
        <v>3</v>
      </c>
      <c r="AC22" t="s">
        <v>149</v>
      </c>
      <c r="AD22">
        <v>3</v>
      </c>
      <c r="AE22" t="s">
        <v>146</v>
      </c>
      <c r="AG22" t="s">
        <v>146</v>
      </c>
      <c r="AI22">
        <v>1724</v>
      </c>
      <c r="AJ22">
        <v>1724</v>
      </c>
      <c r="AK22">
        <v>2298</v>
      </c>
      <c r="AL22" t="s">
        <v>146</v>
      </c>
      <c r="AM22" t="s">
        <v>146</v>
      </c>
      <c r="AN22">
        <v>30</v>
      </c>
      <c r="AO22">
        <v>5</v>
      </c>
      <c r="AP22" t="s">
        <v>150</v>
      </c>
      <c r="AR22" t="s">
        <v>309</v>
      </c>
      <c r="AS22" t="s">
        <v>146</v>
      </c>
      <c r="AU22" t="s">
        <v>146</v>
      </c>
      <c r="AV22">
        <v>20</v>
      </c>
      <c r="AW22" t="s">
        <v>146</v>
      </c>
      <c r="AX22" t="s">
        <v>333</v>
      </c>
      <c r="AY22">
        <v>10</v>
      </c>
      <c r="AZ22">
        <v>20</v>
      </c>
      <c r="BA22">
        <v>10</v>
      </c>
      <c r="BB22">
        <v>20</v>
      </c>
      <c r="BC22">
        <v>5</v>
      </c>
      <c r="BD22" t="s">
        <v>149</v>
      </c>
      <c r="BE22">
        <v>20</v>
      </c>
      <c r="BF22" t="s">
        <v>149</v>
      </c>
      <c r="BG22">
        <v>32</v>
      </c>
      <c r="BH22" t="s">
        <v>149</v>
      </c>
      <c r="BI22">
        <v>65</v>
      </c>
      <c r="BJ22" t="s">
        <v>149</v>
      </c>
      <c r="BK22">
        <v>375</v>
      </c>
      <c r="BL22" t="s">
        <v>149</v>
      </c>
      <c r="BM22">
        <v>375</v>
      </c>
      <c r="BN22" t="s">
        <v>146</v>
      </c>
      <c r="BO22">
        <v>0</v>
      </c>
      <c r="BP22">
        <v>32</v>
      </c>
      <c r="BQ22">
        <v>30</v>
      </c>
      <c r="BR22">
        <v>7</v>
      </c>
      <c r="BS22">
        <v>0</v>
      </c>
      <c r="BT22">
        <v>0</v>
      </c>
      <c r="BU22" t="s">
        <v>149</v>
      </c>
      <c r="BV22">
        <v>2</v>
      </c>
      <c r="BW22" t="s">
        <v>149</v>
      </c>
      <c r="BX22">
        <v>560</v>
      </c>
      <c r="BY22" t="s">
        <v>149</v>
      </c>
      <c r="BZ22">
        <v>0</v>
      </c>
      <c r="CA22" t="s">
        <v>149</v>
      </c>
      <c r="CB22">
        <v>0</v>
      </c>
      <c r="CC22" t="s">
        <v>146</v>
      </c>
      <c r="CD22" t="s">
        <v>146</v>
      </c>
      <c r="CF22" t="s">
        <v>146</v>
      </c>
      <c r="CH22" t="s">
        <v>146</v>
      </c>
      <c r="CJ22" t="s">
        <v>145</v>
      </c>
      <c r="CL22" t="s">
        <v>166</v>
      </c>
      <c r="CN22" t="s">
        <v>146</v>
      </c>
      <c r="CO22" t="s">
        <v>198</v>
      </c>
      <c r="CP22">
        <v>5</v>
      </c>
      <c r="CQ22">
        <v>8</v>
      </c>
      <c r="CR22" t="s">
        <v>146</v>
      </c>
      <c r="CS22" t="s">
        <v>156</v>
      </c>
      <c r="CT22" t="s">
        <v>146</v>
      </c>
      <c r="CU22" t="s">
        <v>334</v>
      </c>
      <c r="CV22" t="s">
        <v>157</v>
      </c>
      <c r="CW22" t="s">
        <v>146</v>
      </c>
      <c r="CX22" t="s">
        <v>335</v>
      </c>
      <c r="CY22" t="s">
        <v>149</v>
      </c>
      <c r="CZ22">
        <v>5</v>
      </c>
      <c r="DA22" t="s">
        <v>149</v>
      </c>
      <c r="DB22">
        <v>5</v>
      </c>
      <c r="DC22" t="s">
        <v>149</v>
      </c>
      <c r="DD22">
        <v>5</v>
      </c>
      <c r="DE22" t="s">
        <v>146</v>
      </c>
      <c r="DF22" t="s">
        <v>327</v>
      </c>
      <c r="DG22" t="s">
        <v>168</v>
      </c>
      <c r="DH22" t="s">
        <v>149</v>
      </c>
      <c r="DI22">
        <v>90</v>
      </c>
      <c r="DJ22" t="s">
        <v>149</v>
      </c>
      <c r="DK22">
        <v>213</v>
      </c>
      <c r="DL22">
        <v>100</v>
      </c>
      <c r="DM22">
        <v>67.430000000000007</v>
      </c>
      <c r="DN22">
        <v>34.42</v>
      </c>
      <c r="DO22">
        <v>335</v>
      </c>
      <c r="DP22">
        <v>544</v>
      </c>
      <c r="DQ22">
        <v>1672</v>
      </c>
      <c r="DR22">
        <v>14</v>
      </c>
      <c r="DS22">
        <v>5</v>
      </c>
      <c r="DT22">
        <v>14</v>
      </c>
      <c r="DU22">
        <v>12</v>
      </c>
      <c r="DV22">
        <v>57</v>
      </c>
      <c r="DW22">
        <v>12</v>
      </c>
      <c r="DX22">
        <v>0</v>
      </c>
      <c r="DY22">
        <v>4</v>
      </c>
      <c r="DZ22">
        <v>28</v>
      </c>
      <c r="EA22">
        <v>2</v>
      </c>
      <c r="EB22">
        <v>7</v>
      </c>
      <c r="EC22">
        <v>8</v>
      </c>
      <c r="ED22">
        <v>0</v>
      </c>
      <c r="EE22">
        <v>0</v>
      </c>
      <c r="EF22">
        <v>0</v>
      </c>
      <c r="EG22">
        <v>2</v>
      </c>
      <c r="EH22">
        <v>2</v>
      </c>
      <c r="EI22">
        <v>1</v>
      </c>
      <c r="EJ22">
        <v>1</v>
      </c>
      <c r="EK22">
        <v>1</v>
      </c>
      <c r="EL22">
        <v>1</v>
      </c>
      <c r="EM22">
        <v>1</v>
      </c>
      <c r="EN22" t="s">
        <v>336</v>
      </c>
      <c r="EO22" t="s">
        <v>337</v>
      </c>
    </row>
    <row r="23" spans="1:145">
      <c r="A23" s="1">
        <v>22</v>
      </c>
      <c r="B23" t="s">
        <v>338</v>
      </c>
      <c r="C23" t="s">
        <v>145</v>
      </c>
      <c r="J23" t="s">
        <v>145</v>
      </c>
      <c r="L23" t="s">
        <v>145</v>
      </c>
      <c r="N23" t="s">
        <v>145</v>
      </c>
      <c r="P23" t="s">
        <v>172</v>
      </c>
      <c r="R23" t="s">
        <v>146</v>
      </c>
      <c r="S23" t="s">
        <v>146</v>
      </c>
      <c r="T23" t="s">
        <v>145</v>
      </c>
      <c r="V23" t="s">
        <v>146</v>
      </c>
      <c r="W23" t="s">
        <v>339</v>
      </c>
      <c r="X23" t="s">
        <v>173</v>
      </c>
      <c r="Y23" t="s">
        <v>145</v>
      </c>
      <c r="AA23">
        <v>0</v>
      </c>
      <c r="AB23">
        <v>0</v>
      </c>
      <c r="AC23" t="s">
        <v>149</v>
      </c>
      <c r="AD23">
        <v>15</v>
      </c>
      <c r="AE23" t="s">
        <v>146</v>
      </c>
      <c r="AG23" t="s">
        <v>146</v>
      </c>
      <c r="AI23">
        <v>2069.27</v>
      </c>
      <c r="AJ23">
        <v>2069.27</v>
      </c>
      <c r="AK23">
        <v>2069.27</v>
      </c>
      <c r="AL23" t="s">
        <v>146</v>
      </c>
      <c r="AM23" t="s">
        <v>146</v>
      </c>
      <c r="AN23">
        <v>30</v>
      </c>
      <c r="AO23">
        <v>9</v>
      </c>
      <c r="AP23" t="s">
        <v>150</v>
      </c>
      <c r="AR23" t="s">
        <v>151</v>
      </c>
      <c r="AS23" t="s">
        <v>146</v>
      </c>
      <c r="AU23" t="s">
        <v>146</v>
      </c>
      <c r="AV23">
        <v>0</v>
      </c>
      <c r="AW23" t="s">
        <v>146</v>
      </c>
      <c r="AX23" t="s">
        <v>242</v>
      </c>
      <c r="AY23">
        <v>100</v>
      </c>
      <c r="AZ23">
        <v>100</v>
      </c>
      <c r="BA23">
        <v>100</v>
      </c>
      <c r="BB23">
        <v>100</v>
      </c>
      <c r="BC23">
        <v>100</v>
      </c>
      <c r="BD23" t="s">
        <v>149</v>
      </c>
      <c r="BE23">
        <v>4</v>
      </c>
      <c r="BF23" t="s">
        <v>149</v>
      </c>
      <c r="BG23">
        <v>23</v>
      </c>
      <c r="BH23" t="s">
        <v>149</v>
      </c>
      <c r="BI23">
        <v>66</v>
      </c>
      <c r="BJ23" t="s">
        <v>149</v>
      </c>
      <c r="BK23">
        <v>267</v>
      </c>
      <c r="BL23" t="s">
        <v>149</v>
      </c>
      <c r="BM23">
        <v>251</v>
      </c>
      <c r="BN23" t="s">
        <v>146</v>
      </c>
      <c r="BO23">
        <v>37</v>
      </c>
      <c r="BP23">
        <v>65</v>
      </c>
      <c r="BQ23">
        <v>13</v>
      </c>
      <c r="BR23">
        <v>1</v>
      </c>
      <c r="BS23">
        <v>0</v>
      </c>
      <c r="BT23">
        <v>15</v>
      </c>
      <c r="BU23" t="s">
        <v>149</v>
      </c>
      <c r="BV23">
        <v>15</v>
      </c>
      <c r="BW23" t="s">
        <v>146</v>
      </c>
      <c r="BY23" t="s">
        <v>146</v>
      </c>
      <c r="CA23" t="s">
        <v>146</v>
      </c>
      <c r="CC23" t="s">
        <v>146</v>
      </c>
      <c r="CD23" t="s">
        <v>146</v>
      </c>
      <c r="CF23" t="s">
        <v>146</v>
      </c>
      <c r="CH23" t="s">
        <v>146</v>
      </c>
      <c r="CJ23" t="s">
        <v>145</v>
      </c>
      <c r="CL23" t="s">
        <v>176</v>
      </c>
      <c r="CN23" t="s">
        <v>146</v>
      </c>
      <c r="CO23" t="s">
        <v>272</v>
      </c>
      <c r="CP23">
        <v>0</v>
      </c>
      <c r="CQ23">
        <v>7</v>
      </c>
      <c r="CR23" t="s">
        <v>145</v>
      </c>
      <c r="CT23" t="s">
        <v>145</v>
      </c>
      <c r="CV23" t="s">
        <v>157</v>
      </c>
      <c r="CW23" t="s">
        <v>146</v>
      </c>
      <c r="CX23" t="s">
        <v>340</v>
      </c>
      <c r="CY23" t="s">
        <v>146</v>
      </c>
      <c r="DA23" t="s">
        <v>149</v>
      </c>
      <c r="DB23">
        <v>60</v>
      </c>
      <c r="DC23" t="s">
        <v>149</v>
      </c>
      <c r="DD23">
        <v>60</v>
      </c>
      <c r="DE23" t="s">
        <v>145</v>
      </c>
      <c r="DG23" t="s">
        <v>168</v>
      </c>
      <c r="DH23" t="s">
        <v>146</v>
      </c>
      <c r="DJ23" t="s">
        <v>149</v>
      </c>
      <c r="DK23">
        <v>36</v>
      </c>
      <c r="DL23">
        <v>14.25</v>
      </c>
      <c r="DM23">
        <v>85.75</v>
      </c>
      <c r="DN23">
        <v>26.9</v>
      </c>
      <c r="DO23">
        <v>72</v>
      </c>
      <c r="DP23">
        <v>466</v>
      </c>
      <c r="DQ23">
        <v>1727</v>
      </c>
      <c r="DR23">
        <v>4</v>
      </c>
      <c r="DS23">
        <v>0</v>
      </c>
      <c r="DT23">
        <v>10</v>
      </c>
      <c r="DU23">
        <v>5</v>
      </c>
      <c r="DV23">
        <v>62</v>
      </c>
      <c r="DW23">
        <v>11</v>
      </c>
      <c r="DX23">
        <v>100</v>
      </c>
      <c r="DY23">
        <v>80</v>
      </c>
      <c r="DZ23">
        <v>82</v>
      </c>
      <c r="EA23">
        <v>0</v>
      </c>
      <c r="EB23">
        <v>13</v>
      </c>
      <c r="EC23">
        <v>13</v>
      </c>
      <c r="ED23">
        <v>0</v>
      </c>
      <c r="EE23">
        <v>0</v>
      </c>
      <c r="EF23">
        <v>0</v>
      </c>
      <c r="EG23">
        <v>4</v>
      </c>
      <c r="EH23">
        <v>29</v>
      </c>
      <c r="EI23">
        <v>19</v>
      </c>
      <c r="EJ23">
        <v>20</v>
      </c>
      <c r="EK23">
        <v>18</v>
      </c>
      <c r="EL23">
        <v>14</v>
      </c>
      <c r="EM23">
        <v>14</v>
      </c>
      <c r="EN23" t="s">
        <v>341</v>
      </c>
      <c r="EO23" t="s">
        <v>342</v>
      </c>
    </row>
    <row r="24" spans="1:145" ht="89.25">
      <c r="A24" s="1">
        <v>23</v>
      </c>
      <c r="B24" t="s">
        <v>343</v>
      </c>
      <c r="C24" t="s">
        <v>146</v>
      </c>
      <c r="D24">
        <v>0</v>
      </c>
      <c r="E24">
        <v>0</v>
      </c>
      <c r="F24">
        <v>0</v>
      </c>
      <c r="G24">
        <v>0</v>
      </c>
      <c r="H24">
        <v>52</v>
      </c>
      <c r="I24">
        <v>93</v>
      </c>
      <c r="J24" t="s">
        <v>145</v>
      </c>
      <c r="L24" t="s">
        <v>146</v>
      </c>
      <c r="M24">
        <v>373</v>
      </c>
      <c r="N24" t="s">
        <v>146</v>
      </c>
      <c r="O24">
        <v>1050</v>
      </c>
      <c r="P24" t="s">
        <v>172</v>
      </c>
      <c r="R24" t="s">
        <v>146</v>
      </c>
      <c r="S24" t="s">
        <v>146</v>
      </c>
      <c r="T24" t="s">
        <v>145</v>
      </c>
      <c r="U24" t="s">
        <v>344</v>
      </c>
      <c r="V24" t="s">
        <v>146</v>
      </c>
      <c r="W24" t="s">
        <v>345</v>
      </c>
      <c r="X24" t="s">
        <v>346</v>
      </c>
      <c r="Y24" t="s">
        <v>145</v>
      </c>
      <c r="AA24">
        <v>3</v>
      </c>
      <c r="AB24">
        <v>2</v>
      </c>
      <c r="AC24" t="s">
        <v>149</v>
      </c>
      <c r="AD24">
        <v>25</v>
      </c>
      <c r="AE24" t="s">
        <v>146</v>
      </c>
      <c r="AG24" t="s">
        <v>146</v>
      </c>
      <c r="AI24">
        <v>0.01</v>
      </c>
      <c r="AJ24">
        <v>1920.51</v>
      </c>
      <c r="AK24">
        <v>1920.51</v>
      </c>
      <c r="AL24" t="s">
        <v>146</v>
      </c>
      <c r="AM24" t="s">
        <v>146</v>
      </c>
      <c r="AN24">
        <v>40</v>
      </c>
      <c r="AO24">
        <v>6</v>
      </c>
      <c r="AP24" t="s">
        <v>150</v>
      </c>
      <c r="AR24" t="s">
        <v>151</v>
      </c>
      <c r="AS24" t="s">
        <v>145</v>
      </c>
      <c r="AT24">
        <v>93</v>
      </c>
      <c r="AU24" t="s">
        <v>146</v>
      </c>
      <c r="AV24">
        <v>10</v>
      </c>
      <c r="AW24" t="s">
        <v>146</v>
      </c>
      <c r="AX24" t="s">
        <v>347</v>
      </c>
      <c r="AY24">
        <v>100</v>
      </c>
      <c r="AZ24">
        <v>100</v>
      </c>
      <c r="BA24">
        <v>100</v>
      </c>
      <c r="BB24">
        <v>100</v>
      </c>
      <c r="BC24">
        <v>100</v>
      </c>
      <c r="BD24" t="s">
        <v>146</v>
      </c>
      <c r="BF24" t="s">
        <v>149</v>
      </c>
      <c r="BG24">
        <v>20</v>
      </c>
      <c r="BH24" t="s">
        <v>149</v>
      </c>
      <c r="BI24">
        <v>47</v>
      </c>
      <c r="BJ24" t="s">
        <v>149</v>
      </c>
      <c r="BK24">
        <v>197</v>
      </c>
      <c r="BL24" t="s">
        <v>149</v>
      </c>
      <c r="BM24">
        <v>326</v>
      </c>
      <c r="BN24" t="s">
        <v>146</v>
      </c>
      <c r="BO24">
        <v>43</v>
      </c>
      <c r="BP24">
        <v>28</v>
      </c>
      <c r="BQ24">
        <v>2</v>
      </c>
      <c r="BR24">
        <v>3</v>
      </c>
      <c r="BS24">
        <v>0</v>
      </c>
      <c r="BT24">
        <v>0</v>
      </c>
      <c r="BU24" t="s">
        <v>149</v>
      </c>
      <c r="BV24">
        <v>25</v>
      </c>
      <c r="BW24" t="s">
        <v>146</v>
      </c>
      <c r="BY24" t="s">
        <v>146</v>
      </c>
      <c r="CA24" t="s">
        <v>149</v>
      </c>
      <c r="CB24">
        <v>207</v>
      </c>
      <c r="CC24" t="s">
        <v>146</v>
      </c>
      <c r="CD24" t="s">
        <v>146</v>
      </c>
      <c r="CF24" t="s">
        <v>149</v>
      </c>
      <c r="CG24" t="s">
        <v>348</v>
      </c>
      <c r="CH24" t="s">
        <v>149</v>
      </c>
      <c r="CI24" t="s">
        <v>349</v>
      </c>
      <c r="CJ24" t="s">
        <v>146</v>
      </c>
      <c r="CK24" s="2" t="s">
        <v>350</v>
      </c>
      <c r="CL24" t="s">
        <v>155</v>
      </c>
      <c r="CN24" t="s">
        <v>146</v>
      </c>
      <c r="CO24" t="s">
        <v>351</v>
      </c>
      <c r="CP24">
        <v>1</v>
      </c>
      <c r="CQ24">
        <v>10</v>
      </c>
      <c r="CR24" t="s">
        <v>146</v>
      </c>
      <c r="CS24" t="s">
        <v>156</v>
      </c>
      <c r="CT24" t="s">
        <v>145</v>
      </c>
      <c r="CV24" t="s">
        <v>157</v>
      </c>
      <c r="CW24" t="s">
        <v>146</v>
      </c>
      <c r="CX24" t="s">
        <v>352</v>
      </c>
      <c r="CY24" t="s">
        <v>146</v>
      </c>
      <c r="DA24" t="s">
        <v>149</v>
      </c>
      <c r="DB24">
        <v>36</v>
      </c>
      <c r="DC24" t="s">
        <v>149</v>
      </c>
      <c r="DD24">
        <v>36</v>
      </c>
      <c r="DE24" t="s">
        <v>145</v>
      </c>
      <c r="DG24" t="s">
        <v>181</v>
      </c>
      <c r="DH24" t="s">
        <v>149</v>
      </c>
      <c r="DI24">
        <v>14</v>
      </c>
      <c r="DJ24" t="s">
        <v>149</v>
      </c>
      <c r="DK24">
        <v>14</v>
      </c>
      <c r="DL24">
        <v>0</v>
      </c>
      <c r="DM24">
        <v>86.05</v>
      </c>
      <c r="DN24">
        <v>33.979999999999997</v>
      </c>
      <c r="DO24">
        <v>0</v>
      </c>
      <c r="DP24">
        <v>375</v>
      </c>
      <c r="DQ24">
        <v>1066</v>
      </c>
      <c r="DR24">
        <v>0</v>
      </c>
      <c r="DS24">
        <v>0</v>
      </c>
      <c r="DT24">
        <v>23</v>
      </c>
      <c r="DU24">
        <v>0</v>
      </c>
      <c r="DV24">
        <v>50</v>
      </c>
      <c r="DW24">
        <v>0</v>
      </c>
      <c r="DX24">
        <v>0</v>
      </c>
      <c r="DY24">
        <v>85</v>
      </c>
      <c r="DZ24">
        <v>80</v>
      </c>
      <c r="EA24">
        <v>0</v>
      </c>
      <c r="EB24">
        <v>13</v>
      </c>
      <c r="EC24">
        <v>19</v>
      </c>
      <c r="ED24">
        <v>0</v>
      </c>
      <c r="EE24">
        <v>0</v>
      </c>
      <c r="EF24">
        <v>3</v>
      </c>
      <c r="EG24">
        <v>0</v>
      </c>
      <c r="EH24">
        <v>0</v>
      </c>
      <c r="EI24">
        <v>0</v>
      </c>
      <c r="EJ24">
        <v>0</v>
      </c>
      <c r="EK24">
        <v>0</v>
      </c>
      <c r="EL24">
        <v>0</v>
      </c>
      <c r="EM24">
        <v>0</v>
      </c>
      <c r="EN24" t="s">
        <v>353</v>
      </c>
      <c r="EO24" t="s">
        <v>354</v>
      </c>
    </row>
    <row r="25" spans="1:145">
      <c r="A25" s="1">
        <v>24</v>
      </c>
      <c r="B25" t="s">
        <v>355</v>
      </c>
      <c r="C25" t="s">
        <v>145</v>
      </c>
      <c r="J25" t="s">
        <v>145</v>
      </c>
      <c r="L25" t="s">
        <v>145</v>
      </c>
      <c r="N25" t="s">
        <v>145</v>
      </c>
      <c r="P25" t="s">
        <v>147</v>
      </c>
      <c r="R25" t="s">
        <v>146</v>
      </c>
      <c r="S25" t="s">
        <v>146</v>
      </c>
      <c r="T25" t="s">
        <v>146</v>
      </c>
      <c r="U25" t="s">
        <v>356</v>
      </c>
      <c r="V25" t="s">
        <v>146</v>
      </c>
      <c r="W25" t="s">
        <v>357</v>
      </c>
      <c r="X25" t="s">
        <v>358</v>
      </c>
      <c r="Y25" t="s">
        <v>145</v>
      </c>
      <c r="AA25">
        <v>4</v>
      </c>
      <c r="AB25">
        <v>1</v>
      </c>
      <c r="AC25" t="s">
        <v>149</v>
      </c>
      <c r="AD25">
        <v>8</v>
      </c>
      <c r="AE25" t="s">
        <v>149</v>
      </c>
      <c r="AF25">
        <v>0</v>
      </c>
      <c r="AG25" t="s">
        <v>146</v>
      </c>
      <c r="AI25">
        <v>2455.35</v>
      </c>
      <c r="AJ25">
        <v>2455.35</v>
      </c>
      <c r="AK25">
        <v>2455.35</v>
      </c>
      <c r="AL25" t="s">
        <v>146</v>
      </c>
      <c r="AM25" t="s">
        <v>146</v>
      </c>
      <c r="AN25">
        <v>80</v>
      </c>
      <c r="AO25">
        <v>6</v>
      </c>
      <c r="AP25" t="s">
        <v>150</v>
      </c>
      <c r="AR25" t="s">
        <v>151</v>
      </c>
      <c r="AS25" t="s">
        <v>145</v>
      </c>
      <c r="AT25">
        <v>30</v>
      </c>
      <c r="AU25" t="s">
        <v>146</v>
      </c>
      <c r="AV25">
        <v>0</v>
      </c>
      <c r="AW25" t="s">
        <v>146</v>
      </c>
      <c r="AX25" t="s">
        <v>359</v>
      </c>
      <c r="AY25">
        <v>100</v>
      </c>
      <c r="AZ25">
        <v>100</v>
      </c>
      <c r="BA25">
        <v>100</v>
      </c>
      <c r="BB25">
        <v>100</v>
      </c>
      <c r="BC25">
        <v>100</v>
      </c>
      <c r="BD25" t="s">
        <v>149</v>
      </c>
      <c r="BE25">
        <v>3</v>
      </c>
      <c r="BF25" t="s">
        <v>149</v>
      </c>
      <c r="BG25">
        <v>14</v>
      </c>
      <c r="BH25" t="s">
        <v>149</v>
      </c>
      <c r="BI25">
        <v>48</v>
      </c>
      <c r="BJ25" t="s">
        <v>149</v>
      </c>
      <c r="BK25">
        <v>207</v>
      </c>
      <c r="BL25" t="s">
        <v>149</v>
      </c>
      <c r="BM25">
        <v>173</v>
      </c>
      <c r="BN25" t="s">
        <v>145</v>
      </c>
      <c r="BU25" t="s">
        <v>149</v>
      </c>
      <c r="BV25">
        <v>8</v>
      </c>
      <c r="BW25" t="s">
        <v>149</v>
      </c>
      <c r="BX25">
        <v>0</v>
      </c>
      <c r="BY25" t="s">
        <v>149</v>
      </c>
      <c r="BZ25">
        <v>0</v>
      </c>
      <c r="CA25" t="s">
        <v>149</v>
      </c>
      <c r="CB25">
        <v>761</v>
      </c>
      <c r="CC25" t="s">
        <v>146</v>
      </c>
      <c r="CD25" t="s">
        <v>146</v>
      </c>
      <c r="CF25" t="s">
        <v>146</v>
      </c>
      <c r="CH25" t="s">
        <v>146</v>
      </c>
      <c r="CJ25" t="s">
        <v>145</v>
      </c>
      <c r="CL25" t="s">
        <v>155</v>
      </c>
      <c r="CN25" t="s">
        <v>146</v>
      </c>
      <c r="CO25" t="s">
        <v>156</v>
      </c>
      <c r="CP25">
        <v>0</v>
      </c>
      <c r="CQ25">
        <v>7</v>
      </c>
      <c r="CR25" t="s">
        <v>146</v>
      </c>
      <c r="CS25" t="s">
        <v>304</v>
      </c>
      <c r="CT25" t="s">
        <v>146</v>
      </c>
      <c r="CU25" t="s">
        <v>265</v>
      </c>
      <c r="CV25" t="s">
        <v>178</v>
      </c>
      <c r="CW25" t="s">
        <v>146</v>
      </c>
      <c r="CX25" t="s">
        <v>360</v>
      </c>
      <c r="CY25" t="s">
        <v>149</v>
      </c>
      <c r="CZ25">
        <v>70</v>
      </c>
      <c r="DA25" t="s">
        <v>149</v>
      </c>
      <c r="DB25">
        <v>70</v>
      </c>
      <c r="DC25" t="s">
        <v>149</v>
      </c>
      <c r="DD25">
        <v>70</v>
      </c>
      <c r="DE25" t="s">
        <v>146</v>
      </c>
      <c r="DF25" t="s">
        <v>304</v>
      </c>
      <c r="DG25" t="s">
        <v>168</v>
      </c>
      <c r="DH25" t="s">
        <v>149</v>
      </c>
      <c r="DI25">
        <v>4</v>
      </c>
      <c r="DJ25" t="s">
        <v>149</v>
      </c>
      <c r="DK25">
        <v>2</v>
      </c>
      <c r="DL25">
        <v>100</v>
      </c>
      <c r="DM25">
        <v>76.709999999999994</v>
      </c>
      <c r="DN25">
        <v>34.9</v>
      </c>
      <c r="DO25">
        <v>70</v>
      </c>
      <c r="DP25">
        <v>279</v>
      </c>
      <c r="DQ25">
        <v>1038</v>
      </c>
      <c r="DR25">
        <v>3</v>
      </c>
      <c r="DS25">
        <v>0</v>
      </c>
      <c r="DT25">
        <v>8</v>
      </c>
      <c r="DU25">
        <v>6</v>
      </c>
      <c r="DV25">
        <v>39</v>
      </c>
      <c r="DW25">
        <v>9</v>
      </c>
      <c r="DX25">
        <v>2</v>
      </c>
      <c r="DY25">
        <v>3</v>
      </c>
      <c r="DZ25">
        <v>20</v>
      </c>
      <c r="EA25">
        <v>5</v>
      </c>
      <c r="EB25">
        <v>8</v>
      </c>
      <c r="EC25">
        <v>8</v>
      </c>
      <c r="ED25">
        <v>0</v>
      </c>
      <c r="EE25">
        <v>0</v>
      </c>
      <c r="EF25">
        <v>4</v>
      </c>
      <c r="EG25">
        <v>3</v>
      </c>
      <c r="EH25">
        <v>14</v>
      </c>
      <c r="EI25">
        <v>12</v>
      </c>
      <c r="EJ25">
        <v>12</v>
      </c>
      <c r="EK25">
        <v>13</v>
      </c>
      <c r="EL25">
        <v>11</v>
      </c>
      <c r="EM25">
        <v>13</v>
      </c>
      <c r="EN25" t="s">
        <v>361</v>
      </c>
      <c r="EO25" t="s">
        <v>362</v>
      </c>
    </row>
    <row r="26" spans="1:145">
      <c r="A26" s="1">
        <v>25</v>
      </c>
      <c r="B26" t="s">
        <v>363</v>
      </c>
      <c r="C26" t="s">
        <v>145</v>
      </c>
      <c r="J26" t="s">
        <v>146</v>
      </c>
      <c r="K26">
        <v>20312</v>
      </c>
      <c r="L26" t="s">
        <v>146</v>
      </c>
      <c r="M26">
        <v>20312</v>
      </c>
      <c r="N26" t="s">
        <v>146</v>
      </c>
      <c r="O26">
        <v>22094</v>
      </c>
      <c r="P26" t="s">
        <v>147</v>
      </c>
      <c r="R26" t="s">
        <v>146</v>
      </c>
      <c r="S26" t="s">
        <v>146</v>
      </c>
      <c r="T26" t="s">
        <v>146</v>
      </c>
      <c r="U26" t="s">
        <v>364</v>
      </c>
      <c r="V26" t="s">
        <v>146</v>
      </c>
      <c r="W26" t="s">
        <v>365</v>
      </c>
      <c r="X26" t="s">
        <v>163</v>
      </c>
      <c r="Y26" t="s">
        <v>145</v>
      </c>
      <c r="AA26">
        <v>20</v>
      </c>
      <c r="AB26">
        <v>10</v>
      </c>
      <c r="AC26" t="s">
        <v>149</v>
      </c>
      <c r="AD26">
        <v>30</v>
      </c>
      <c r="AE26" t="s">
        <v>149</v>
      </c>
      <c r="AF26">
        <v>0</v>
      </c>
      <c r="AG26" t="s">
        <v>146</v>
      </c>
      <c r="AI26">
        <v>2298.81</v>
      </c>
      <c r="AJ26">
        <v>2298.81</v>
      </c>
      <c r="AK26">
        <v>2298.81</v>
      </c>
      <c r="AL26" t="s">
        <v>146</v>
      </c>
      <c r="AM26" t="s">
        <v>146</v>
      </c>
      <c r="AN26">
        <v>60</v>
      </c>
      <c r="AO26">
        <v>10</v>
      </c>
      <c r="AP26" t="s">
        <v>150</v>
      </c>
      <c r="AR26" t="s">
        <v>151</v>
      </c>
      <c r="AS26" t="s">
        <v>145</v>
      </c>
      <c r="AT26">
        <v>94.34</v>
      </c>
      <c r="AU26" t="s">
        <v>146</v>
      </c>
      <c r="AV26">
        <v>400</v>
      </c>
      <c r="AW26" t="s">
        <v>146</v>
      </c>
      <c r="AX26" t="s">
        <v>264</v>
      </c>
      <c r="AY26">
        <v>100</v>
      </c>
      <c r="AZ26">
        <v>100</v>
      </c>
      <c r="BA26">
        <v>100</v>
      </c>
      <c r="BB26">
        <v>100</v>
      </c>
      <c r="BC26">
        <v>100</v>
      </c>
      <c r="BD26" t="s">
        <v>149</v>
      </c>
      <c r="BE26">
        <v>22</v>
      </c>
      <c r="BF26" t="s">
        <v>149</v>
      </c>
      <c r="BG26">
        <v>131</v>
      </c>
      <c r="BH26" t="s">
        <v>149</v>
      </c>
      <c r="BI26">
        <v>434</v>
      </c>
      <c r="BJ26" t="s">
        <v>149</v>
      </c>
      <c r="BK26">
        <v>1662</v>
      </c>
      <c r="BL26" t="s">
        <v>149</v>
      </c>
      <c r="BM26">
        <v>1006</v>
      </c>
      <c r="BN26" t="s">
        <v>146</v>
      </c>
      <c r="BO26">
        <v>1680</v>
      </c>
      <c r="BP26">
        <v>5543</v>
      </c>
      <c r="BQ26">
        <v>363</v>
      </c>
      <c r="BR26">
        <v>22</v>
      </c>
      <c r="BS26">
        <v>14</v>
      </c>
      <c r="BT26">
        <v>0</v>
      </c>
      <c r="BU26" t="s">
        <v>149</v>
      </c>
      <c r="BV26">
        <v>59</v>
      </c>
      <c r="BW26" t="s">
        <v>149</v>
      </c>
      <c r="BX26">
        <v>312</v>
      </c>
      <c r="BY26" t="s">
        <v>149</v>
      </c>
      <c r="BZ26">
        <v>0</v>
      </c>
      <c r="CA26" t="s">
        <v>149</v>
      </c>
      <c r="CB26">
        <v>0</v>
      </c>
      <c r="CC26" t="s">
        <v>146</v>
      </c>
      <c r="CD26" t="s">
        <v>149</v>
      </c>
      <c r="CE26">
        <v>1000</v>
      </c>
      <c r="CF26" t="s">
        <v>149</v>
      </c>
      <c r="CG26">
        <v>4000</v>
      </c>
      <c r="CH26" t="s">
        <v>149</v>
      </c>
      <c r="CI26">
        <v>28000</v>
      </c>
      <c r="CJ26" t="s">
        <v>145</v>
      </c>
      <c r="CL26" t="s">
        <v>166</v>
      </c>
      <c r="CN26" t="s">
        <v>145</v>
      </c>
      <c r="CO26" t="s">
        <v>296</v>
      </c>
      <c r="CP26">
        <v>22</v>
      </c>
      <c r="CQ26">
        <v>9</v>
      </c>
      <c r="CR26" t="s">
        <v>146</v>
      </c>
      <c r="CS26" t="s">
        <v>366</v>
      </c>
      <c r="CT26" t="s">
        <v>145</v>
      </c>
      <c r="CV26" t="s">
        <v>157</v>
      </c>
      <c r="CW26" t="s">
        <v>146</v>
      </c>
      <c r="CX26" t="s">
        <v>367</v>
      </c>
      <c r="CY26" t="s">
        <v>149</v>
      </c>
      <c r="CZ26">
        <v>44</v>
      </c>
      <c r="DA26" t="s">
        <v>149</v>
      </c>
      <c r="DB26">
        <v>44</v>
      </c>
      <c r="DC26" t="s">
        <v>149</v>
      </c>
      <c r="DD26">
        <v>96</v>
      </c>
      <c r="DE26" t="s">
        <v>146</v>
      </c>
      <c r="DF26" t="s">
        <v>368</v>
      </c>
      <c r="DG26" t="s">
        <v>193</v>
      </c>
      <c r="DH26" t="s">
        <v>149</v>
      </c>
      <c r="DI26">
        <v>37</v>
      </c>
      <c r="DJ26" t="s">
        <v>149</v>
      </c>
      <c r="DK26">
        <v>87</v>
      </c>
      <c r="DL26">
        <v>100</v>
      </c>
      <c r="DM26">
        <v>100</v>
      </c>
      <c r="DN26">
        <v>27.69</v>
      </c>
      <c r="DO26">
        <v>312</v>
      </c>
      <c r="DP26">
        <v>2293</v>
      </c>
      <c r="DQ26">
        <v>9404</v>
      </c>
      <c r="DR26">
        <v>6</v>
      </c>
      <c r="DS26">
        <v>16</v>
      </c>
      <c r="DT26">
        <v>58</v>
      </c>
      <c r="DU26">
        <v>126</v>
      </c>
      <c r="DV26">
        <v>210</v>
      </c>
      <c r="DW26">
        <v>224</v>
      </c>
      <c r="DX26">
        <v>0.45</v>
      </c>
      <c r="DY26">
        <v>4.99</v>
      </c>
      <c r="DZ26">
        <v>33.11</v>
      </c>
      <c r="EA26">
        <v>4</v>
      </c>
      <c r="EB26">
        <v>52</v>
      </c>
      <c r="EC26">
        <v>51</v>
      </c>
      <c r="ED26">
        <v>4</v>
      </c>
      <c r="EE26">
        <v>0</v>
      </c>
      <c r="EF26">
        <v>0</v>
      </c>
      <c r="EG26">
        <v>22</v>
      </c>
      <c r="EH26">
        <v>184</v>
      </c>
      <c r="EI26">
        <v>84</v>
      </c>
      <c r="EJ26">
        <v>88</v>
      </c>
      <c r="EK26">
        <v>94</v>
      </c>
      <c r="EL26">
        <v>92</v>
      </c>
      <c r="EM26">
        <v>84</v>
      </c>
      <c r="EN26" t="s">
        <v>369</v>
      </c>
      <c r="EO26" t="s">
        <v>370</v>
      </c>
    </row>
    <row r="27" spans="1:145">
      <c r="A27" s="1">
        <v>26</v>
      </c>
      <c r="B27" t="s">
        <v>371</v>
      </c>
      <c r="C27" t="s">
        <v>146</v>
      </c>
      <c r="D27">
        <v>0</v>
      </c>
      <c r="E27">
        <v>0</v>
      </c>
      <c r="F27">
        <v>0</v>
      </c>
      <c r="G27">
        <v>0</v>
      </c>
      <c r="H27">
        <v>0</v>
      </c>
      <c r="I27">
        <v>7</v>
      </c>
      <c r="J27" t="s">
        <v>145</v>
      </c>
      <c r="L27" t="s">
        <v>145</v>
      </c>
      <c r="N27" t="s">
        <v>145</v>
      </c>
      <c r="P27" t="s">
        <v>172</v>
      </c>
      <c r="R27" t="s">
        <v>146</v>
      </c>
      <c r="S27" t="s">
        <v>146</v>
      </c>
      <c r="T27" t="s">
        <v>145</v>
      </c>
      <c r="V27" t="s">
        <v>146</v>
      </c>
      <c r="W27" t="s">
        <v>372</v>
      </c>
      <c r="X27" t="s">
        <v>373</v>
      </c>
      <c r="Y27" t="s">
        <v>145</v>
      </c>
      <c r="AA27">
        <v>6</v>
      </c>
      <c r="AB27">
        <v>1</v>
      </c>
      <c r="AC27" t="s">
        <v>149</v>
      </c>
      <c r="AD27">
        <v>12</v>
      </c>
      <c r="AE27" t="s">
        <v>146</v>
      </c>
      <c r="AG27" t="s">
        <v>146</v>
      </c>
      <c r="AI27">
        <v>2488.86</v>
      </c>
      <c r="AJ27">
        <v>2488.86</v>
      </c>
      <c r="AK27">
        <v>2488.86</v>
      </c>
      <c r="AL27" t="s">
        <v>146</v>
      </c>
      <c r="AM27" t="s">
        <v>146</v>
      </c>
      <c r="AN27">
        <v>30</v>
      </c>
      <c r="AO27">
        <v>5</v>
      </c>
      <c r="AP27" t="s">
        <v>150</v>
      </c>
      <c r="AR27" t="s">
        <v>151</v>
      </c>
      <c r="AS27" t="s">
        <v>145</v>
      </c>
      <c r="AT27">
        <v>98</v>
      </c>
      <c r="AU27" t="s">
        <v>146</v>
      </c>
      <c r="AV27">
        <v>4</v>
      </c>
      <c r="AW27" t="s">
        <v>146</v>
      </c>
      <c r="AX27" t="s">
        <v>374</v>
      </c>
      <c r="AY27">
        <v>100</v>
      </c>
      <c r="AZ27">
        <v>100</v>
      </c>
      <c r="BA27">
        <v>100</v>
      </c>
      <c r="BB27">
        <v>100</v>
      </c>
      <c r="BC27">
        <v>100</v>
      </c>
      <c r="BD27" t="s">
        <v>149</v>
      </c>
      <c r="BE27">
        <v>3</v>
      </c>
      <c r="BF27" t="s">
        <v>149</v>
      </c>
      <c r="BG27">
        <v>22</v>
      </c>
      <c r="BH27" t="s">
        <v>149</v>
      </c>
      <c r="BI27">
        <v>69</v>
      </c>
      <c r="BJ27" t="s">
        <v>149</v>
      </c>
      <c r="BK27">
        <v>262</v>
      </c>
      <c r="BL27" t="s">
        <v>149</v>
      </c>
      <c r="BM27">
        <v>267</v>
      </c>
      <c r="BN27" t="s">
        <v>145</v>
      </c>
      <c r="BU27" t="s">
        <v>149</v>
      </c>
      <c r="BV27">
        <v>11</v>
      </c>
      <c r="BW27" t="s">
        <v>149</v>
      </c>
      <c r="BX27">
        <v>75</v>
      </c>
      <c r="BY27" t="s">
        <v>149</v>
      </c>
      <c r="BZ27">
        <v>0</v>
      </c>
      <c r="CA27" t="s">
        <v>149</v>
      </c>
      <c r="CB27">
        <v>0</v>
      </c>
      <c r="CC27" t="s">
        <v>146</v>
      </c>
      <c r="CD27" t="s">
        <v>146</v>
      </c>
      <c r="CF27" t="s">
        <v>146</v>
      </c>
      <c r="CH27" t="s">
        <v>146</v>
      </c>
      <c r="CJ27" t="s">
        <v>145</v>
      </c>
      <c r="CL27" t="s">
        <v>155</v>
      </c>
      <c r="CN27" t="s">
        <v>146</v>
      </c>
      <c r="CO27" t="s">
        <v>218</v>
      </c>
      <c r="CP27">
        <v>7</v>
      </c>
      <c r="CQ27">
        <v>0</v>
      </c>
      <c r="CR27" t="s">
        <v>146</v>
      </c>
      <c r="CS27" t="s">
        <v>208</v>
      </c>
      <c r="CT27" t="s">
        <v>146</v>
      </c>
      <c r="CU27" t="s">
        <v>375</v>
      </c>
      <c r="CV27" t="s">
        <v>178</v>
      </c>
      <c r="CW27" t="s">
        <v>146</v>
      </c>
      <c r="CX27" t="s">
        <v>376</v>
      </c>
      <c r="CY27" t="s">
        <v>149</v>
      </c>
      <c r="CZ27">
        <v>32</v>
      </c>
      <c r="DA27" t="s">
        <v>149</v>
      </c>
      <c r="DB27">
        <v>32</v>
      </c>
      <c r="DC27" t="s">
        <v>149</v>
      </c>
      <c r="DD27">
        <v>44</v>
      </c>
      <c r="DE27" t="s">
        <v>146</v>
      </c>
      <c r="DF27" t="s">
        <v>377</v>
      </c>
      <c r="DG27" t="s">
        <v>159</v>
      </c>
      <c r="DH27" t="s">
        <v>149</v>
      </c>
      <c r="DI27">
        <v>75</v>
      </c>
      <c r="DJ27" t="s">
        <v>149</v>
      </c>
      <c r="DK27">
        <v>3</v>
      </c>
      <c r="DL27">
        <v>24.3</v>
      </c>
      <c r="DM27">
        <v>75.239999999999995</v>
      </c>
      <c r="DN27">
        <v>26.2</v>
      </c>
      <c r="DO27">
        <v>75</v>
      </c>
      <c r="DP27">
        <v>385</v>
      </c>
      <c r="DQ27">
        <v>1469</v>
      </c>
      <c r="DR27">
        <v>8</v>
      </c>
      <c r="DS27">
        <v>3</v>
      </c>
      <c r="DT27">
        <v>22</v>
      </c>
      <c r="DU27">
        <v>0</v>
      </c>
      <c r="DV27">
        <v>43</v>
      </c>
      <c r="DW27">
        <v>26</v>
      </c>
      <c r="DX27">
        <v>88</v>
      </c>
      <c r="DY27">
        <v>100</v>
      </c>
      <c r="DZ27">
        <v>93</v>
      </c>
      <c r="EA27">
        <v>1</v>
      </c>
      <c r="EB27">
        <v>9</v>
      </c>
      <c r="EC27">
        <v>9</v>
      </c>
      <c r="ED27">
        <v>1</v>
      </c>
      <c r="EE27">
        <v>0</v>
      </c>
      <c r="EF27">
        <v>0</v>
      </c>
      <c r="EG27">
        <v>11</v>
      </c>
      <c r="EH27">
        <v>22</v>
      </c>
      <c r="EI27">
        <v>15</v>
      </c>
      <c r="EJ27">
        <v>13</v>
      </c>
      <c r="EK27">
        <v>15</v>
      </c>
      <c r="EL27">
        <v>13</v>
      </c>
      <c r="EM27">
        <v>13</v>
      </c>
      <c r="EN27" t="s">
        <v>378</v>
      </c>
      <c r="EO27" t="s">
        <v>379</v>
      </c>
    </row>
    <row r="28" spans="1:145">
      <c r="A28" s="1">
        <v>27</v>
      </c>
      <c r="B28" t="s">
        <v>380</v>
      </c>
      <c r="C28" t="s">
        <v>145</v>
      </c>
      <c r="J28" t="s">
        <v>145</v>
      </c>
      <c r="L28" t="s">
        <v>145</v>
      </c>
      <c r="N28" t="s">
        <v>145</v>
      </c>
      <c r="P28" t="s">
        <v>147</v>
      </c>
      <c r="R28" t="s">
        <v>146</v>
      </c>
      <c r="S28" t="s">
        <v>146</v>
      </c>
      <c r="T28" t="s">
        <v>145</v>
      </c>
      <c r="V28" t="s">
        <v>146</v>
      </c>
      <c r="W28" t="s">
        <v>381</v>
      </c>
      <c r="X28" t="s">
        <v>358</v>
      </c>
      <c r="Y28" t="s">
        <v>145</v>
      </c>
      <c r="AA28">
        <v>1</v>
      </c>
      <c r="AB28">
        <v>0</v>
      </c>
      <c r="AC28" t="s">
        <v>149</v>
      </c>
      <c r="AD28">
        <v>13</v>
      </c>
      <c r="AE28" t="s">
        <v>149</v>
      </c>
      <c r="AF28">
        <v>0</v>
      </c>
      <c r="AG28" t="s">
        <v>146</v>
      </c>
      <c r="AI28">
        <v>1724.11</v>
      </c>
      <c r="AJ28">
        <v>1724.11</v>
      </c>
      <c r="AK28">
        <v>1724.11</v>
      </c>
      <c r="AL28" t="s">
        <v>146</v>
      </c>
      <c r="AM28" t="s">
        <v>146</v>
      </c>
      <c r="AN28">
        <v>25</v>
      </c>
      <c r="AO28">
        <v>9</v>
      </c>
      <c r="AP28" t="s">
        <v>150</v>
      </c>
      <c r="AR28" t="s">
        <v>151</v>
      </c>
      <c r="AS28" t="s">
        <v>146</v>
      </c>
      <c r="AU28" t="s">
        <v>146</v>
      </c>
      <c r="AV28">
        <v>3</v>
      </c>
      <c r="AW28" t="s">
        <v>146</v>
      </c>
      <c r="AX28" t="s">
        <v>242</v>
      </c>
      <c r="AY28">
        <v>100</v>
      </c>
      <c r="AZ28">
        <v>100</v>
      </c>
      <c r="BA28">
        <v>100</v>
      </c>
      <c r="BB28">
        <v>100</v>
      </c>
      <c r="BC28">
        <v>100</v>
      </c>
      <c r="BD28" t="s">
        <v>149</v>
      </c>
      <c r="BE28">
        <v>4</v>
      </c>
      <c r="BF28" t="s">
        <v>149</v>
      </c>
      <c r="BG28">
        <v>9</v>
      </c>
      <c r="BH28" t="s">
        <v>149</v>
      </c>
      <c r="BI28">
        <v>57</v>
      </c>
      <c r="BJ28" t="s">
        <v>149</v>
      </c>
      <c r="BK28">
        <v>248</v>
      </c>
      <c r="BL28" t="s">
        <v>149</v>
      </c>
      <c r="BM28">
        <v>194</v>
      </c>
      <c r="BN28" t="s">
        <v>145</v>
      </c>
      <c r="BU28" t="s">
        <v>149</v>
      </c>
      <c r="BV28">
        <v>13</v>
      </c>
      <c r="BW28" t="s">
        <v>149</v>
      </c>
      <c r="BX28">
        <v>0</v>
      </c>
      <c r="BY28" t="s">
        <v>149</v>
      </c>
      <c r="BZ28">
        <v>0</v>
      </c>
      <c r="CA28" t="s">
        <v>149</v>
      </c>
      <c r="CB28">
        <v>0</v>
      </c>
      <c r="CC28" t="s">
        <v>146</v>
      </c>
      <c r="CD28" t="s">
        <v>149</v>
      </c>
      <c r="CE28" t="s">
        <v>382</v>
      </c>
      <c r="CF28" t="s">
        <v>149</v>
      </c>
      <c r="CG28" t="s">
        <v>382</v>
      </c>
      <c r="CH28" t="s">
        <v>149</v>
      </c>
      <c r="CI28" t="s">
        <v>383</v>
      </c>
      <c r="CJ28" t="s">
        <v>145</v>
      </c>
      <c r="CL28" t="s">
        <v>166</v>
      </c>
      <c r="CN28" t="s">
        <v>146</v>
      </c>
      <c r="CO28" t="s">
        <v>198</v>
      </c>
      <c r="CP28">
        <v>0</v>
      </c>
      <c r="CQ28">
        <v>2</v>
      </c>
      <c r="CR28" t="s">
        <v>146</v>
      </c>
      <c r="CS28" t="s">
        <v>384</v>
      </c>
      <c r="CT28" t="s">
        <v>146</v>
      </c>
      <c r="CU28" t="s">
        <v>385</v>
      </c>
      <c r="CV28" t="s">
        <v>178</v>
      </c>
      <c r="CW28" t="s">
        <v>146</v>
      </c>
      <c r="CX28" t="s">
        <v>386</v>
      </c>
      <c r="CY28" t="s">
        <v>149</v>
      </c>
      <c r="CZ28">
        <v>8</v>
      </c>
      <c r="DA28" t="s">
        <v>149</v>
      </c>
      <c r="DB28">
        <v>8</v>
      </c>
      <c r="DC28" t="s">
        <v>149</v>
      </c>
      <c r="DD28">
        <v>24</v>
      </c>
      <c r="DE28" t="s">
        <v>145</v>
      </c>
      <c r="DG28" t="s">
        <v>159</v>
      </c>
      <c r="DH28" t="s">
        <v>149</v>
      </c>
      <c r="DI28">
        <v>12</v>
      </c>
      <c r="DJ28" t="s">
        <v>149</v>
      </c>
      <c r="DK28">
        <v>10</v>
      </c>
      <c r="DL28">
        <v>100</v>
      </c>
      <c r="DM28">
        <v>84.19</v>
      </c>
      <c r="DN28">
        <v>37.89</v>
      </c>
      <c r="DO28">
        <v>96</v>
      </c>
      <c r="DP28">
        <v>264</v>
      </c>
      <c r="DQ28">
        <v>936</v>
      </c>
      <c r="DR28">
        <v>2</v>
      </c>
      <c r="DS28">
        <v>2</v>
      </c>
      <c r="DT28">
        <v>4</v>
      </c>
      <c r="DU28">
        <v>5</v>
      </c>
      <c r="DV28">
        <v>30</v>
      </c>
      <c r="DW28">
        <v>30</v>
      </c>
      <c r="DX28">
        <v>50</v>
      </c>
      <c r="DY28">
        <v>50</v>
      </c>
      <c r="DZ28">
        <v>80</v>
      </c>
      <c r="EA28">
        <v>1</v>
      </c>
      <c r="EB28">
        <v>12</v>
      </c>
      <c r="EC28">
        <v>12</v>
      </c>
      <c r="ED28">
        <v>0</v>
      </c>
      <c r="EE28">
        <v>0</v>
      </c>
      <c r="EF28">
        <v>0</v>
      </c>
      <c r="EG28">
        <v>4</v>
      </c>
      <c r="EH28">
        <v>10</v>
      </c>
      <c r="EI28">
        <v>7</v>
      </c>
      <c r="EJ28">
        <v>8</v>
      </c>
      <c r="EK28">
        <v>8</v>
      </c>
      <c r="EL28">
        <v>8</v>
      </c>
      <c r="EM28">
        <v>10</v>
      </c>
      <c r="EN28" t="s">
        <v>387</v>
      </c>
      <c r="EO28" t="s">
        <v>388</v>
      </c>
    </row>
    <row r="29" spans="1:145">
      <c r="A29" s="1">
        <v>28</v>
      </c>
      <c r="B29" t="s">
        <v>389</v>
      </c>
      <c r="C29" t="s">
        <v>145</v>
      </c>
      <c r="J29" t="s">
        <v>145</v>
      </c>
      <c r="L29" t="s">
        <v>145</v>
      </c>
      <c r="N29" t="s">
        <v>145</v>
      </c>
      <c r="P29" t="s">
        <v>223</v>
      </c>
      <c r="R29" t="s">
        <v>146</v>
      </c>
      <c r="S29" t="s">
        <v>146</v>
      </c>
      <c r="T29" t="s">
        <v>145</v>
      </c>
      <c r="V29" t="s">
        <v>146</v>
      </c>
      <c r="W29" t="s">
        <v>390</v>
      </c>
      <c r="X29" t="s">
        <v>391</v>
      </c>
      <c r="Y29" t="s">
        <v>145</v>
      </c>
      <c r="AA29">
        <v>1</v>
      </c>
      <c r="AB29">
        <v>1</v>
      </c>
      <c r="AC29" t="s">
        <v>149</v>
      </c>
      <c r="AD29">
        <v>18</v>
      </c>
      <c r="AE29" t="s">
        <v>149</v>
      </c>
      <c r="AF29">
        <v>0</v>
      </c>
      <c r="AG29" t="s">
        <v>146</v>
      </c>
      <c r="AI29">
        <v>2396.17</v>
      </c>
      <c r="AJ29">
        <v>2396.17</v>
      </c>
      <c r="AK29">
        <v>2396.17</v>
      </c>
      <c r="AL29" t="s">
        <v>146</v>
      </c>
      <c r="AM29" t="s">
        <v>146</v>
      </c>
      <c r="AN29">
        <v>25</v>
      </c>
      <c r="AO29">
        <v>6</v>
      </c>
      <c r="AP29" t="s">
        <v>150</v>
      </c>
      <c r="AR29" t="s">
        <v>151</v>
      </c>
      <c r="AS29" t="s">
        <v>146</v>
      </c>
      <c r="AU29" t="s">
        <v>146</v>
      </c>
      <c r="AV29">
        <v>2</v>
      </c>
      <c r="AW29" t="s">
        <v>146</v>
      </c>
      <c r="AX29" t="s">
        <v>392</v>
      </c>
      <c r="AY29">
        <v>100</v>
      </c>
      <c r="AZ29">
        <v>100</v>
      </c>
      <c r="BA29">
        <v>100</v>
      </c>
      <c r="BB29">
        <v>100</v>
      </c>
      <c r="BC29">
        <v>100</v>
      </c>
      <c r="BD29" t="s">
        <v>149</v>
      </c>
      <c r="BE29">
        <v>3</v>
      </c>
      <c r="BF29" t="s">
        <v>149</v>
      </c>
      <c r="BG29">
        <v>34</v>
      </c>
      <c r="BH29" t="s">
        <v>149</v>
      </c>
      <c r="BI29">
        <v>67</v>
      </c>
      <c r="BJ29" t="s">
        <v>149</v>
      </c>
      <c r="BK29">
        <v>1311</v>
      </c>
      <c r="BL29" t="s">
        <v>146</v>
      </c>
      <c r="BN29" t="s">
        <v>145</v>
      </c>
      <c r="BU29" t="s">
        <v>149</v>
      </c>
      <c r="BV29">
        <v>17</v>
      </c>
      <c r="BW29" t="s">
        <v>146</v>
      </c>
      <c r="BY29" t="s">
        <v>146</v>
      </c>
      <c r="CA29" t="s">
        <v>146</v>
      </c>
      <c r="CC29" t="s">
        <v>146</v>
      </c>
      <c r="CD29" t="s">
        <v>146</v>
      </c>
      <c r="CF29" t="s">
        <v>146</v>
      </c>
      <c r="CH29" t="s">
        <v>146</v>
      </c>
      <c r="CJ29" t="s">
        <v>145</v>
      </c>
      <c r="CL29" t="s">
        <v>155</v>
      </c>
      <c r="CN29" t="s">
        <v>146</v>
      </c>
      <c r="CO29" t="s">
        <v>218</v>
      </c>
      <c r="CP29">
        <v>1</v>
      </c>
      <c r="CQ29">
        <v>4</v>
      </c>
      <c r="CR29" t="s">
        <v>146</v>
      </c>
      <c r="CS29" t="s">
        <v>393</v>
      </c>
      <c r="CT29" t="s">
        <v>146</v>
      </c>
      <c r="CU29" t="s">
        <v>393</v>
      </c>
      <c r="CV29" t="s">
        <v>157</v>
      </c>
      <c r="CW29" t="s">
        <v>146</v>
      </c>
      <c r="CX29" t="s">
        <v>394</v>
      </c>
      <c r="CY29" t="s">
        <v>149</v>
      </c>
      <c r="CZ29">
        <v>40</v>
      </c>
      <c r="DA29" t="s">
        <v>149</v>
      </c>
      <c r="DB29">
        <v>40</v>
      </c>
      <c r="DC29" t="s">
        <v>149</v>
      </c>
      <c r="DD29">
        <v>40</v>
      </c>
      <c r="DE29" t="s">
        <v>145</v>
      </c>
      <c r="DG29" t="s">
        <v>168</v>
      </c>
      <c r="DH29" t="s">
        <v>146</v>
      </c>
      <c r="DJ29" t="s">
        <v>146</v>
      </c>
      <c r="DL29">
        <v>33.130000000000003</v>
      </c>
      <c r="DM29">
        <v>62.98</v>
      </c>
      <c r="DN29">
        <v>34.380000000000003</v>
      </c>
      <c r="DO29">
        <v>221</v>
      </c>
      <c r="DP29">
        <v>379</v>
      </c>
      <c r="DQ29">
        <v>1311</v>
      </c>
      <c r="DR29">
        <v>8</v>
      </c>
      <c r="DS29">
        <v>2</v>
      </c>
      <c r="DT29">
        <v>15</v>
      </c>
      <c r="DU29">
        <v>3</v>
      </c>
      <c r="DV29">
        <v>77</v>
      </c>
      <c r="DW29">
        <v>22</v>
      </c>
      <c r="DX29">
        <v>50</v>
      </c>
      <c r="DY29">
        <v>50</v>
      </c>
      <c r="DZ29">
        <v>65</v>
      </c>
      <c r="EA29">
        <v>1</v>
      </c>
      <c r="EB29">
        <v>1</v>
      </c>
      <c r="EC29">
        <v>17</v>
      </c>
      <c r="ED29">
        <v>0</v>
      </c>
      <c r="EE29">
        <v>0</v>
      </c>
      <c r="EF29">
        <v>0</v>
      </c>
      <c r="EG29">
        <v>8</v>
      </c>
      <c r="EH29">
        <v>20</v>
      </c>
      <c r="EI29">
        <v>14</v>
      </c>
      <c r="EJ29">
        <v>10</v>
      </c>
      <c r="EK29">
        <v>18</v>
      </c>
      <c r="EL29">
        <v>16</v>
      </c>
      <c r="EM29">
        <v>13</v>
      </c>
      <c r="EN29" t="s">
        <v>395</v>
      </c>
      <c r="EO29" t="s">
        <v>396</v>
      </c>
    </row>
    <row r="30" spans="1:145">
      <c r="A30" s="1">
        <v>29</v>
      </c>
      <c r="B30" t="s">
        <v>397</v>
      </c>
      <c r="C30" t="s">
        <v>145</v>
      </c>
      <c r="J30" t="s">
        <v>145</v>
      </c>
      <c r="L30" t="s">
        <v>145</v>
      </c>
      <c r="N30" t="s">
        <v>145</v>
      </c>
      <c r="P30" t="s">
        <v>172</v>
      </c>
      <c r="R30" t="s">
        <v>146</v>
      </c>
      <c r="S30" t="s">
        <v>146</v>
      </c>
      <c r="T30" t="s">
        <v>145</v>
      </c>
      <c r="V30" t="s">
        <v>146</v>
      </c>
      <c r="W30" t="s">
        <v>398</v>
      </c>
      <c r="X30" t="s">
        <v>346</v>
      </c>
      <c r="Y30" t="s">
        <v>145</v>
      </c>
      <c r="AA30">
        <v>5</v>
      </c>
      <c r="AB30">
        <v>1</v>
      </c>
      <c r="AC30" t="s">
        <v>149</v>
      </c>
      <c r="AD30">
        <v>0</v>
      </c>
      <c r="AE30" t="s">
        <v>149</v>
      </c>
      <c r="AF30">
        <v>0</v>
      </c>
      <c r="AG30" t="s">
        <v>146</v>
      </c>
      <c r="AI30">
        <v>2068.92</v>
      </c>
      <c r="AJ30">
        <v>2068.92</v>
      </c>
      <c r="AK30">
        <v>2068.92</v>
      </c>
      <c r="AL30" t="s">
        <v>146</v>
      </c>
      <c r="AM30" t="s">
        <v>146</v>
      </c>
      <c r="AN30">
        <v>40</v>
      </c>
      <c r="AO30">
        <v>8</v>
      </c>
      <c r="AP30" t="s">
        <v>150</v>
      </c>
      <c r="AR30" t="s">
        <v>151</v>
      </c>
      <c r="AS30" t="s">
        <v>145</v>
      </c>
      <c r="AT30">
        <v>0</v>
      </c>
      <c r="AU30" t="s">
        <v>146</v>
      </c>
      <c r="AV30">
        <v>4</v>
      </c>
      <c r="AW30" t="s">
        <v>146</v>
      </c>
      <c r="AX30" t="s">
        <v>392</v>
      </c>
      <c r="AY30">
        <v>15</v>
      </c>
      <c r="AZ30">
        <v>24</v>
      </c>
      <c r="BA30">
        <v>27</v>
      </c>
      <c r="BB30">
        <v>15</v>
      </c>
      <c r="BC30">
        <v>19</v>
      </c>
      <c r="BD30" t="s">
        <v>149</v>
      </c>
      <c r="BE30">
        <v>4</v>
      </c>
      <c r="BF30" t="s">
        <v>149</v>
      </c>
      <c r="BG30">
        <v>30</v>
      </c>
      <c r="BH30" t="s">
        <v>149</v>
      </c>
      <c r="BI30">
        <v>146</v>
      </c>
      <c r="BJ30" t="s">
        <v>149</v>
      </c>
      <c r="BK30">
        <v>243</v>
      </c>
      <c r="BL30" t="s">
        <v>149</v>
      </c>
      <c r="BM30">
        <v>219</v>
      </c>
      <c r="BN30" t="s">
        <v>145</v>
      </c>
      <c r="BU30" t="s">
        <v>149</v>
      </c>
      <c r="BV30">
        <v>29</v>
      </c>
      <c r="BW30" t="s">
        <v>149</v>
      </c>
      <c r="BX30">
        <v>57</v>
      </c>
      <c r="BY30" t="s">
        <v>149</v>
      </c>
      <c r="BZ30">
        <v>63</v>
      </c>
      <c r="CA30" t="s">
        <v>149</v>
      </c>
      <c r="CB30">
        <v>0</v>
      </c>
      <c r="CC30" t="s">
        <v>146</v>
      </c>
      <c r="CD30" t="s">
        <v>146</v>
      </c>
      <c r="CF30" t="s">
        <v>149</v>
      </c>
      <c r="CG30">
        <v>0</v>
      </c>
      <c r="CH30" t="s">
        <v>149</v>
      </c>
      <c r="CI30" t="s">
        <v>399</v>
      </c>
      <c r="CJ30" t="s">
        <v>145</v>
      </c>
      <c r="CL30" t="s">
        <v>155</v>
      </c>
      <c r="CN30" t="s">
        <v>145</v>
      </c>
      <c r="CO30" t="s">
        <v>167</v>
      </c>
      <c r="CP30">
        <v>5</v>
      </c>
      <c r="CQ30">
        <v>24</v>
      </c>
      <c r="CR30" t="s">
        <v>146</v>
      </c>
      <c r="CS30" t="s">
        <v>400</v>
      </c>
      <c r="CT30" t="s">
        <v>146</v>
      </c>
      <c r="CU30" t="s">
        <v>244</v>
      </c>
      <c r="CV30" t="s">
        <v>157</v>
      </c>
      <c r="CW30" t="s">
        <v>146</v>
      </c>
      <c r="CX30" t="s">
        <v>401</v>
      </c>
      <c r="CY30" t="s">
        <v>149</v>
      </c>
      <c r="CZ30">
        <v>0</v>
      </c>
      <c r="DA30" t="s">
        <v>149</v>
      </c>
      <c r="DB30">
        <v>0</v>
      </c>
      <c r="DC30" t="s">
        <v>149</v>
      </c>
      <c r="DD30">
        <v>24</v>
      </c>
      <c r="DE30" t="s">
        <v>145</v>
      </c>
      <c r="DG30" t="s">
        <v>159</v>
      </c>
      <c r="DH30" t="s">
        <v>149</v>
      </c>
      <c r="DI30">
        <v>45</v>
      </c>
      <c r="DJ30" t="s">
        <v>149</v>
      </c>
      <c r="DK30">
        <v>59</v>
      </c>
      <c r="DL30">
        <v>20.190000000000001</v>
      </c>
      <c r="DM30">
        <v>79.81</v>
      </c>
      <c r="DN30">
        <v>33.229999999999997</v>
      </c>
      <c r="DO30">
        <v>57</v>
      </c>
      <c r="DP30">
        <v>307</v>
      </c>
      <c r="DQ30">
        <v>1092</v>
      </c>
      <c r="DR30">
        <v>8</v>
      </c>
      <c r="DS30">
        <v>5</v>
      </c>
      <c r="DT30">
        <v>17</v>
      </c>
      <c r="DU30">
        <v>21</v>
      </c>
      <c r="DV30">
        <v>25</v>
      </c>
      <c r="DW30">
        <v>40</v>
      </c>
      <c r="DX30">
        <v>0</v>
      </c>
      <c r="DY30">
        <v>20</v>
      </c>
      <c r="DZ30">
        <v>8</v>
      </c>
      <c r="EA30">
        <v>1</v>
      </c>
      <c r="EB30">
        <v>29</v>
      </c>
      <c r="EC30">
        <v>29</v>
      </c>
      <c r="ED30">
        <v>1</v>
      </c>
      <c r="EE30">
        <v>1</v>
      </c>
      <c r="EF30">
        <v>0</v>
      </c>
      <c r="EG30">
        <v>13</v>
      </c>
      <c r="EH30">
        <v>38</v>
      </c>
      <c r="EI30">
        <v>29</v>
      </c>
      <c r="EJ30">
        <v>26</v>
      </c>
      <c r="EK30">
        <v>27</v>
      </c>
      <c r="EL30">
        <v>25</v>
      </c>
      <c r="EM30">
        <v>25</v>
      </c>
      <c r="EN30" t="s">
        <v>402</v>
      </c>
      <c r="EO30" t="s">
        <v>403</v>
      </c>
    </row>
    <row r="31" spans="1:145">
      <c r="A31" s="1">
        <v>30</v>
      </c>
      <c r="B31" t="s">
        <v>404</v>
      </c>
      <c r="C31" t="s">
        <v>146</v>
      </c>
      <c r="D31">
        <v>6</v>
      </c>
      <c r="E31">
        <v>2</v>
      </c>
      <c r="F31">
        <v>0</v>
      </c>
      <c r="G31">
        <v>0</v>
      </c>
      <c r="H31">
        <v>0</v>
      </c>
      <c r="I31">
        <v>0</v>
      </c>
      <c r="J31" t="s">
        <v>145</v>
      </c>
      <c r="L31" t="s">
        <v>145</v>
      </c>
      <c r="N31" t="s">
        <v>145</v>
      </c>
      <c r="P31" t="s">
        <v>172</v>
      </c>
      <c r="R31" t="s">
        <v>146</v>
      </c>
      <c r="S31" t="s">
        <v>146</v>
      </c>
      <c r="T31" t="s">
        <v>145</v>
      </c>
      <c r="V31" t="s">
        <v>146</v>
      </c>
      <c r="W31" t="s">
        <v>405</v>
      </c>
      <c r="X31" t="s">
        <v>241</v>
      </c>
      <c r="Y31" t="s">
        <v>145</v>
      </c>
      <c r="AA31">
        <v>1</v>
      </c>
      <c r="AB31">
        <v>1</v>
      </c>
      <c r="AC31" t="s">
        <v>149</v>
      </c>
      <c r="AD31">
        <v>20</v>
      </c>
      <c r="AE31" t="s">
        <v>149</v>
      </c>
      <c r="AF31">
        <v>0</v>
      </c>
      <c r="AG31" t="s">
        <v>146</v>
      </c>
      <c r="AI31">
        <v>2455.35</v>
      </c>
      <c r="AJ31">
        <v>2455.35</v>
      </c>
      <c r="AK31">
        <v>2455.35</v>
      </c>
      <c r="AL31" t="s">
        <v>146</v>
      </c>
      <c r="AM31" t="s">
        <v>146</v>
      </c>
      <c r="AN31">
        <v>60</v>
      </c>
      <c r="AO31">
        <v>8</v>
      </c>
      <c r="AP31" t="s">
        <v>150</v>
      </c>
      <c r="AR31" t="s">
        <v>151</v>
      </c>
      <c r="AS31" t="s">
        <v>145</v>
      </c>
      <c r="AT31">
        <v>90</v>
      </c>
      <c r="AU31" t="s">
        <v>145</v>
      </c>
      <c r="AW31" t="s">
        <v>146</v>
      </c>
      <c r="AX31" t="s">
        <v>406</v>
      </c>
      <c r="AY31">
        <v>70</v>
      </c>
      <c r="AZ31">
        <v>70</v>
      </c>
      <c r="BA31">
        <v>75</v>
      </c>
      <c r="BB31">
        <v>90</v>
      </c>
      <c r="BC31">
        <v>90</v>
      </c>
      <c r="BD31" t="s">
        <v>146</v>
      </c>
      <c r="BF31" t="s">
        <v>149</v>
      </c>
      <c r="BG31">
        <v>27</v>
      </c>
      <c r="BH31" t="s">
        <v>146</v>
      </c>
      <c r="BJ31" t="s">
        <v>149</v>
      </c>
      <c r="BK31">
        <v>450</v>
      </c>
      <c r="BL31" t="s">
        <v>149</v>
      </c>
      <c r="BM31">
        <v>490</v>
      </c>
      <c r="BN31" t="s">
        <v>146</v>
      </c>
      <c r="BO31">
        <v>0</v>
      </c>
      <c r="BP31">
        <v>660</v>
      </c>
      <c r="BQ31">
        <v>620</v>
      </c>
      <c r="BR31">
        <v>240</v>
      </c>
      <c r="BS31">
        <v>0</v>
      </c>
      <c r="BT31">
        <v>0</v>
      </c>
      <c r="BU31" t="s">
        <v>149</v>
      </c>
      <c r="BV31">
        <v>20</v>
      </c>
      <c r="BW31" t="s">
        <v>146</v>
      </c>
      <c r="BY31" t="s">
        <v>146</v>
      </c>
      <c r="CA31" t="s">
        <v>149</v>
      </c>
      <c r="CB31">
        <v>400</v>
      </c>
      <c r="CC31" t="s">
        <v>146</v>
      </c>
      <c r="CD31" t="s">
        <v>146</v>
      </c>
      <c r="CF31" t="s">
        <v>146</v>
      </c>
      <c r="CH31" t="s">
        <v>146</v>
      </c>
      <c r="CJ31" t="s">
        <v>145</v>
      </c>
      <c r="CL31" t="s">
        <v>166</v>
      </c>
      <c r="CN31" t="s">
        <v>146</v>
      </c>
      <c r="CO31" t="s">
        <v>407</v>
      </c>
      <c r="CP31">
        <v>1</v>
      </c>
      <c r="CQ31">
        <v>1</v>
      </c>
      <c r="CR31" t="s">
        <v>146</v>
      </c>
      <c r="CS31" t="s">
        <v>408</v>
      </c>
      <c r="CT31" t="s">
        <v>145</v>
      </c>
      <c r="CV31" t="s">
        <v>157</v>
      </c>
      <c r="CW31" t="s">
        <v>146</v>
      </c>
      <c r="CX31" t="s">
        <v>409</v>
      </c>
      <c r="CY31" t="s">
        <v>149</v>
      </c>
      <c r="CZ31">
        <v>140</v>
      </c>
      <c r="DA31" t="s">
        <v>149</v>
      </c>
      <c r="DB31">
        <v>116</v>
      </c>
      <c r="DC31" t="s">
        <v>149</v>
      </c>
      <c r="DD31">
        <v>140</v>
      </c>
      <c r="DE31" t="s">
        <v>145</v>
      </c>
      <c r="DG31" t="s">
        <v>159</v>
      </c>
      <c r="DH31" t="s">
        <v>149</v>
      </c>
      <c r="DI31">
        <v>8</v>
      </c>
      <c r="DJ31" t="s">
        <v>149</v>
      </c>
      <c r="DK31">
        <v>45</v>
      </c>
      <c r="DL31">
        <v>25.97</v>
      </c>
      <c r="DM31">
        <v>74.290000000000006</v>
      </c>
      <c r="DN31">
        <v>25.97</v>
      </c>
      <c r="DO31">
        <v>121</v>
      </c>
      <c r="DP31">
        <v>582</v>
      </c>
      <c r="DQ31">
        <v>2043</v>
      </c>
      <c r="DR31">
        <v>4</v>
      </c>
      <c r="DS31">
        <v>2</v>
      </c>
      <c r="DT31">
        <v>37</v>
      </c>
      <c r="DU31">
        <v>10</v>
      </c>
      <c r="DV31">
        <v>114</v>
      </c>
      <c r="DW31">
        <v>20</v>
      </c>
      <c r="DX31">
        <v>0</v>
      </c>
      <c r="DY31">
        <v>50</v>
      </c>
      <c r="DZ31">
        <v>70</v>
      </c>
      <c r="EA31">
        <v>4</v>
      </c>
      <c r="EB31">
        <v>20</v>
      </c>
      <c r="EC31">
        <v>20</v>
      </c>
      <c r="ED31">
        <v>0</v>
      </c>
      <c r="EE31">
        <v>0</v>
      </c>
      <c r="EF31">
        <v>4</v>
      </c>
      <c r="EG31">
        <v>6</v>
      </c>
      <c r="EH31">
        <v>37</v>
      </c>
      <c r="EI31">
        <v>14</v>
      </c>
      <c r="EJ31">
        <v>16</v>
      </c>
      <c r="EK31">
        <v>20</v>
      </c>
      <c r="EL31">
        <v>24</v>
      </c>
      <c r="EM31">
        <v>26</v>
      </c>
      <c r="EN31" t="s">
        <v>410</v>
      </c>
      <c r="EO31" t="s">
        <v>411</v>
      </c>
    </row>
    <row r="32" spans="1:145">
      <c r="A32" s="1">
        <v>31</v>
      </c>
      <c r="B32" t="s">
        <v>412</v>
      </c>
      <c r="C32" t="s">
        <v>146</v>
      </c>
      <c r="D32">
        <v>0</v>
      </c>
      <c r="E32">
        <v>0</v>
      </c>
      <c r="F32">
        <v>0</v>
      </c>
      <c r="G32">
        <v>0</v>
      </c>
      <c r="H32">
        <v>112</v>
      </c>
      <c r="I32">
        <v>14</v>
      </c>
      <c r="J32" t="s">
        <v>146</v>
      </c>
      <c r="K32">
        <v>1202</v>
      </c>
      <c r="L32" t="s">
        <v>146</v>
      </c>
      <c r="M32">
        <v>137</v>
      </c>
      <c r="N32" t="s">
        <v>146</v>
      </c>
      <c r="O32">
        <v>0</v>
      </c>
      <c r="P32" t="s">
        <v>223</v>
      </c>
      <c r="R32" t="s">
        <v>146</v>
      </c>
      <c r="S32" t="s">
        <v>146</v>
      </c>
      <c r="T32" t="s">
        <v>145</v>
      </c>
      <c r="V32" t="s">
        <v>146</v>
      </c>
      <c r="W32" t="s">
        <v>413</v>
      </c>
      <c r="X32" t="s">
        <v>358</v>
      </c>
      <c r="Y32" t="s">
        <v>145</v>
      </c>
      <c r="AA32">
        <v>8</v>
      </c>
      <c r="AB32">
        <v>3</v>
      </c>
      <c r="AC32" t="s">
        <v>149</v>
      </c>
      <c r="AD32">
        <v>12</v>
      </c>
      <c r="AE32" t="s">
        <v>149</v>
      </c>
      <c r="AF32">
        <v>0</v>
      </c>
      <c r="AG32" t="s">
        <v>149</v>
      </c>
      <c r="AH32">
        <v>0</v>
      </c>
      <c r="AI32">
        <v>2455.35</v>
      </c>
      <c r="AJ32">
        <v>2455.35</v>
      </c>
      <c r="AK32">
        <v>2455.35</v>
      </c>
      <c r="AL32" t="s">
        <v>146</v>
      </c>
      <c r="AM32" t="s">
        <v>146</v>
      </c>
      <c r="AN32">
        <v>73</v>
      </c>
      <c r="AO32">
        <v>21</v>
      </c>
      <c r="AP32" t="s">
        <v>150</v>
      </c>
      <c r="AR32" t="s">
        <v>151</v>
      </c>
      <c r="AS32" t="s">
        <v>145</v>
      </c>
      <c r="AT32">
        <v>95</v>
      </c>
      <c r="AU32" t="s">
        <v>146</v>
      </c>
      <c r="AV32">
        <v>10</v>
      </c>
      <c r="AW32" t="s">
        <v>146</v>
      </c>
      <c r="AX32" t="s">
        <v>414</v>
      </c>
      <c r="AY32">
        <v>100</v>
      </c>
      <c r="AZ32">
        <v>100</v>
      </c>
      <c r="BA32">
        <v>100</v>
      </c>
      <c r="BB32">
        <v>100</v>
      </c>
      <c r="BC32">
        <v>100</v>
      </c>
      <c r="BD32" t="s">
        <v>149</v>
      </c>
      <c r="BE32">
        <v>19</v>
      </c>
      <c r="BF32" t="s">
        <v>149</v>
      </c>
      <c r="BG32">
        <v>26</v>
      </c>
      <c r="BH32" t="s">
        <v>149</v>
      </c>
      <c r="BI32">
        <v>91</v>
      </c>
      <c r="BJ32" t="s">
        <v>149</v>
      </c>
      <c r="BK32">
        <v>368</v>
      </c>
      <c r="BL32" t="s">
        <v>149</v>
      </c>
      <c r="BM32">
        <v>339</v>
      </c>
      <c r="BN32" t="s">
        <v>146</v>
      </c>
      <c r="BO32">
        <v>0</v>
      </c>
      <c r="BP32">
        <v>0</v>
      </c>
      <c r="BQ32">
        <v>4</v>
      </c>
      <c r="BR32">
        <v>8</v>
      </c>
      <c r="BS32">
        <v>0</v>
      </c>
      <c r="BT32">
        <v>0</v>
      </c>
      <c r="BU32" t="s">
        <v>149</v>
      </c>
      <c r="BV32">
        <v>13</v>
      </c>
      <c r="BW32" t="s">
        <v>149</v>
      </c>
      <c r="BX32">
        <v>333</v>
      </c>
      <c r="BY32" t="s">
        <v>149</v>
      </c>
      <c r="BZ32">
        <v>0</v>
      </c>
      <c r="CA32" t="s">
        <v>149</v>
      </c>
      <c r="CB32">
        <v>0</v>
      </c>
      <c r="CC32" t="s">
        <v>146</v>
      </c>
      <c r="CD32" t="s">
        <v>149</v>
      </c>
      <c r="CE32" t="s">
        <v>415</v>
      </c>
      <c r="CF32" t="s">
        <v>149</v>
      </c>
      <c r="CG32" t="s">
        <v>416</v>
      </c>
      <c r="CH32" t="s">
        <v>149</v>
      </c>
      <c r="CI32" t="s">
        <v>417</v>
      </c>
      <c r="CJ32" t="s">
        <v>145</v>
      </c>
      <c r="CL32" t="s">
        <v>155</v>
      </c>
      <c r="CN32" t="s">
        <v>146</v>
      </c>
      <c r="CO32" t="s">
        <v>177</v>
      </c>
      <c r="CP32">
        <v>2</v>
      </c>
      <c r="CQ32">
        <v>1</v>
      </c>
      <c r="CR32" t="s">
        <v>146</v>
      </c>
      <c r="CS32" t="s">
        <v>177</v>
      </c>
      <c r="CT32" t="s">
        <v>145</v>
      </c>
      <c r="CV32" t="s">
        <v>178</v>
      </c>
      <c r="CW32" t="s">
        <v>146</v>
      </c>
      <c r="CX32" t="s">
        <v>418</v>
      </c>
      <c r="CY32" t="s">
        <v>149</v>
      </c>
      <c r="CZ32">
        <v>32</v>
      </c>
      <c r="DA32" t="s">
        <v>149</v>
      </c>
      <c r="DB32">
        <v>32</v>
      </c>
      <c r="DC32" t="s">
        <v>149</v>
      </c>
      <c r="DD32">
        <v>32</v>
      </c>
      <c r="DE32" t="s">
        <v>146</v>
      </c>
      <c r="DF32" t="s">
        <v>419</v>
      </c>
      <c r="DG32" t="s">
        <v>168</v>
      </c>
      <c r="DH32" t="s">
        <v>149</v>
      </c>
      <c r="DI32">
        <v>136</v>
      </c>
      <c r="DJ32" t="s">
        <v>149</v>
      </c>
      <c r="DK32">
        <v>35</v>
      </c>
      <c r="DL32">
        <v>95.17</v>
      </c>
      <c r="DM32">
        <v>60.37</v>
      </c>
      <c r="DN32">
        <v>35.4</v>
      </c>
      <c r="DO32">
        <v>333</v>
      </c>
      <c r="DP32">
        <v>448</v>
      </c>
      <c r="DQ32">
        <v>1378</v>
      </c>
      <c r="DR32">
        <v>3</v>
      </c>
      <c r="DS32">
        <v>16</v>
      </c>
      <c r="DT32">
        <v>5</v>
      </c>
      <c r="DU32">
        <v>23</v>
      </c>
      <c r="DV32">
        <v>17</v>
      </c>
      <c r="DW32">
        <v>36</v>
      </c>
      <c r="DX32">
        <v>80</v>
      </c>
      <c r="DY32">
        <v>80</v>
      </c>
      <c r="DZ32">
        <v>70</v>
      </c>
      <c r="EA32">
        <v>3</v>
      </c>
      <c r="EB32">
        <v>14</v>
      </c>
      <c r="EC32">
        <v>15</v>
      </c>
      <c r="ED32">
        <v>3</v>
      </c>
      <c r="EE32">
        <v>0</v>
      </c>
      <c r="EF32">
        <v>0</v>
      </c>
      <c r="EG32">
        <v>20</v>
      </c>
      <c r="EH32">
        <v>39</v>
      </c>
      <c r="EI32">
        <v>19</v>
      </c>
      <c r="EJ32">
        <v>18</v>
      </c>
      <c r="EK32">
        <v>14</v>
      </c>
      <c r="EL32">
        <v>20</v>
      </c>
      <c r="EM32">
        <v>21</v>
      </c>
      <c r="EN32" t="s">
        <v>420</v>
      </c>
      <c r="EO32" t="s">
        <v>421</v>
      </c>
    </row>
    <row r="33" spans="1:145">
      <c r="A33" s="1">
        <v>32</v>
      </c>
      <c r="B33" t="s">
        <v>422</v>
      </c>
      <c r="C33" t="s">
        <v>146</v>
      </c>
      <c r="D33">
        <v>5</v>
      </c>
      <c r="E33">
        <v>0</v>
      </c>
      <c r="F33">
        <v>0</v>
      </c>
      <c r="G33">
        <v>20</v>
      </c>
      <c r="H33">
        <v>15</v>
      </c>
      <c r="I33">
        <v>32</v>
      </c>
      <c r="J33" t="s">
        <v>146</v>
      </c>
      <c r="K33">
        <v>120</v>
      </c>
      <c r="L33" t="s">
        <v>146</v>
      </c>
      <c r="M33">
        <v>100</v>
      </c>
      <c r="N33" t="s">
        <v>146</v>
      </c>
      <c r="O33">
        <v>50</v>
      </c>
      <c r="P33" t="s">
        <v>147</v>
      </c>
      <c r="R33" t="s">
        <v>146</v>
      </c>
      <c r="S33" t="s">
        <v>146</v>
      </c>
      <c r="T33" t="s">
        <v>145</v>
      </c>
      <c r="V33" t="s">
        <v>146</v>
      </c>
      <c r="W33" t="s">
        <v>423</v>
      </c>
      <c r="X33" t="s">
        <v>424</v>
      </c>
      <c r="Y33" t="s">
        <v>145</v>
      </c>
      <c r="AA33">
        <v>5</v>
      </c>
      <c r="AB33">
        <v>0</v>
      </c>
      <c r="AC33" t="s">
        <v>149</v>
      </c>
      <c r="AD33">
        <v>17</v>
      </c>
      <c r="AE33" t="s">
        <v>149</v>
      </c>
      <c r="AF33">
        <v>0</v>
      </c>
      <c r="AG33" t="s">
        <v>146</v>
      </c>
      <c r="AI33">
        <v>2298.81</v>
      </c>
      <c r="AJ33">
        <v>2298.81</v>
      </c>
      <c r="AK33">
        <v>2298.81</v>
      </c>
      <c r="AL33" t="s">
        <v>146</v>
      </c>
      <c r="AM33" t="s">
        <v>146</v>
      </c>
      <c r="AN33">
        <v>60</v>
      </c>
      <c r="AO33">
        <v>9</v>
      </c>
      <c r="AP33" t="s">
        <v>150</v>
      </c>
      <c r="AR33" t="s">
        <v>151</v>
      </c>
      <c r="AS33" t="s">
        <v>145</v>
      </c>
      <c r="AT33">
        <v>5</v>
      </c>
      <c r="AU33" t="s">
        <v>146</v>
      </c>
      <c r="AV33">
        <v>3</v>
      </c>
      <c r="AW33" t="s">
        <v>146</v>
      </c>
      <c r="AX33" t="s">
        <v>242</v>
      </c>
      <c r="AY33">
        <v>5</v>
      </c>
      <c r="AZ33">
        <v>20</v>
      </c>
      <c r="BA33">
        <v>30</v>
      </c>
      <c r="BB33">
        <v>10</v>
      </c>
      <c r="BC33">
        <v>30</v>
      </c>
      <c r="BD33" t="s">
        <v>149</v>
      </c>
      <c r="BE33">
        <v>16</v>
      </c>
      <c r="BF33" t="s">
        <v>149</v>
      </c>
      <c r="BG33">
        <v>18</v>
      </c>
      <c r="BH33" t="s">
        <v>149</v>
      </c>
      <c r="BI33">
        <v>82</v>
      </c>
      <c r="BJ33" t="s">
        <v>149</v>
      </c>
      <c r="BK33">
        <v>422</v>
      </c>
      <c r="BL33" t="s">
        <v>149</v>
      </c>
      <c r="BM33">
        <v>357</v>
      </c>
      <c r="BN33" t="s">
        <v>146</v>
      </c>
      <c r="BO33">
        <v>15</v>
      </c>
      <c r="BP33">
        <v>20</v>
      </c>
      <c r="BQ33">
        <v>3</v>
      </c>
      <c r="BR33">
        <v>4</v>
      </c>
      <c r="BS33">
        <v>0</v>
      </c>
      <c r="BT33">
        <v>0</v>
      </c>
      <c r="BU33" t="s">
        <v>149</v>
      </c>
      <c r="BV33">
        <v>22</v>
      </c>
      <c r="BW33" t="s">
        <v>146</v>
      </c>
      <c r="BY33" t="s">
        <v>146</v>
      </c>
      <c r="CA33" t="s">
        <v>146</v>
      </c>
      <c r="CC33" t="s">
        <v>146</v>
      </c>
      <c r="CD33" t="s">
        <v>146</v>
      </c>
      <c r="CF33" t="s">
        <v>146</v>
      </c>
      <c r="CH33" t="s">
        <v>146</v>
      </c>
      <c r="CJ33" t="s">
        <v>145</v>
      </c>
      <c r="CL33" t="s">
        <v>155</v>
      </c>
      <c r="CN33" t="s">
        <v>146</v>
      </c>
      <c r="CO33" t="s">
        <v>180</v>
      </c>
      <c r="CP33">
        <v>0</v>
      </c>
      <c r="CQ33">
        <v>7</v>
      </c>
      <c r="CR33" t="s">
        <v>146</v>
      </c>
      <c r="CS33" t="s">
        <v>425</v>
      </c>
      <c r="CT33" t="s">
        <v>146</v>
      </c>
      <c r="CU33" t="s">
        <v>425</v>
      </c>
      <c r="CV33" t="s">
        <v>157</v>
      </c>
      <c r="CW33" t="s">
        <v>146</v>
      </c>
      <c r="CX33" t="s">
        <v>426</v>
      </c>
      <c r="CY33" t="s">
        <v>146</v>
      </c>
      <c r="DA33" t="s">
        <v>149</v>
      </c>
      <c r="DB33">
        <v>40</v>
      </c>
      <c r="DC33" t="s">
        <v>149</v>
      </c>
      <c r="DD33">
        <v>40</v>
      </c>
      <c r="DE33" t="s">
        <v>146</v>
      </c>
      <c r="DF33" t="s">
        <v>425</v>
      </c>
      <c r="DG33" t="s">
        <v>193</v>
      </c>
      <c r="DH33" t="s">
        <v>149</v>
      </c>
      <c r="DI33">
        <v>34</v>
      </c>
      <c r="DJ33" t="s">
        <v>149</v>
      </c>
      <c r="DK33">
        <v>13</v>
      </c>
      <c r="DL33">
        <v>31.7</v>
      </c>
      <c r="DM33">
        <v>65.69</v>
      </c>
      <c r="DN33">
        <v>31.7</v>
      </c>
      <c r="DO33">
        <v>233</v>
      </c>
      <c r="DP33">
        <v>445</v>
      </c>
      <c r="DQ33">
        <v>1902</v>
      </c>
      <c r="DR33">
        <v>8</v>
      </c>
      <c r="DS33">
        <v>5</v>
      </c>
      <c r="DT33">
        <v>11</v>
      </c>
      <c r="DU33">
        <v>11</v>
      </c>
      <c r="DV33">
        <v>142</v>
      </c>
      <c r="DW33">
        <v>26</v>
      </c>
      <c r="DX33">
        <v>4.4800000000000004</v>
      </c>
      <c r="DY33">
        <v>5.97</v>
      </c>
      <c r="DZ33">
        <v>89.55</v>
      </c>
      <c r="EA33">
        <v>3</v>
      </c>
      <c r="EB33">
        <v>3</v>
      </c>
      <c r="EC33">
        <v>19</v>
      </c>
      <c r="ED33">
        <v>0</v>
      </c>
      <c r="EE33">
        <v>0</v>
      </c>
      <c r="EF33">
        <v>0</v>
      </c>
      <c r="EG33">
        <v>13</v>
      </c>
      <c r="EH33">
        <v>22</v>
      </c>
      <c r="EI33">
        <v>17</v>
      </c>
      <c r="EJ33">
        <v>17</v>
      </c>
      <c r="EK33">
        <v>18</v>
      </c>
      <c r="EL33">
        <v>16</v>
      </c>
      <c r="EM33">
        <v>12</v>
      </c>
      <c r="EN33" t="s">
        <v>427</v>
      </c>
      <c r="EO33" t="s">
        <v>411</v>
      </c>
    </row>
    <row r="34" spans="1:145">
      <c r="A34" s="1">
        <v>33</v>
      </c>
      <c r="B34" t="s">
        <v>428</v>
      </c>
      <c r="C34" t="s">
        <v>146</v>
      </c>
      <c r="D34">
        <v>0</v>
      </c>
      <c r="E34">
        <v>0</v>
      </c>
      <c r="F34">
        <v>0</v>
      </c>
      <c r="G34">
        <v>5</v>
      </c>
      <c r="H34">
        <v>20</v>
      </c>
      <c r="I34">
        <v>10</v>
      </c>
      <c r="J34" t="s">
        <v>145</v>
      </c>
      <c r="L34" t="s">
        <v>145</v>
      </c>
      <c r="N34" t="s">
        <v>146</v>
      </c>
      <c r="O34">
        <v>2393</v>
      </c>
      <c r="P34" t="s">
        <v>223</v>
      </c>
      <c r="R34" t="s">
        <v>146</v>
      </c>
      <c r="S34" t="s">
        <v>145</v>
      </c>
      <c r="T34" t="s">
        <v>145</v>
      </c>
      <c r="U34" t="s">
        <v>429</v>
      </c>
      <c r="V34" t="s">
        <v>146</v>
      </c>
      <c r="W34">
        <v>977</v>
      </c>
      <c r="X34" t="s">
        <v>373</v>
      </c>
      <c r="Y34" t="s">
        <v>145</v>
      </c>
      <c r="AA34">
        <v>4</v>
      </c>
      <c r="AB34">
        <v>4</v>
      </c>
      <c r="AC34" t="s">
        <v>149</v>
      </c>
      <c r="AD34">
        <v>30</v>
      </c>
      <c r="AE34" t="s">
        <v>149</v>
      </c>
      <c r="AF34">
        <v>1</v>
      </c>
      <c r="AG34" t="s">
        <v>146</v>
      </c>
      <c r="AI34">
        <v>2454.0100000000002</v>
      </c>
      <c r="AJ34">
        <v>2454.0100000000002</v>
      </c>
      <c r="AK34">
        <v>2454.0100000000002</v>
      </c>
      <c r="AL34" t="s">
        <v>146</v>
      </c>
      <c r="AM34" t="s">
        <v>146</v>
      </c>
      <c r="AN34">
        <v>30</v>
      </c>
      <c r="AO34">
        <v>5</v>
      </c>
      <c r="AP34" t="s">
        <v>150</v>
      </c>
      <c r="AR34" t="s">
        <v>157</v>
      </c>
      <c r="AS34" t="s">
        <v>145</v>
      </c>
      <c r="AT34">
        <v>85</v>
      </c>
      <c r="AU34" t="s">
        <v>145</v>
      </c>
      <c r="AW34" t="s">
        <v>146</v>
      </c>
      <c r="AX34" t="s">
        <v>430</v>
      </c>
      <c r="AY34">
        <v>100</v>
      </c>
      <c r="AZ34">
        <v>100</v>
      </c>
      <c r="BA34">
        <v>100</v>
      </c>
      <c r="BB34">
        <v>100</v>
      </c>
      <c r="BC34">
        <v>100</v>
      </c>
      <c r="BD34" t="s">
        <v>149</v>
      </c>
      <c r="BE34">
        <v>14</v>
      </c>
      <c r="BF34" t="s">
        <v>149</v>
      </c>
      <c r="BG34">
        <v>48</v>
      </c>
      <c r="BH34" t="s">
        <v>149</v>
      </c>
      <c r="BI34">
        <v>111</v>
      </c>
      <c r="BJ34" t="s">
        <v>149</v>
      </c>
      <c r="BK34">
        <v>492</v>
      </c>
      <c r="BL34" t="s">
        <v>149</v>
      </c>
      <c r="BM34">
        <v>462</v>
      </c>
      <c r="BN34" t="s">
        <v>145</v>
      </c>
      <c r="BU34" t="s">
        <v>149</v>
      </c>
      <c r="BV34">
        <v>47</v>
      </c>
      <c r="BW34" t="s">
        <v>149</v>
      </c>
      <c r="BX34">
        <v>100</v>
      </c>
      <c r="BY34" t="s">
        <v>149</v>
      </c>
      <c r="BZ34">
        <v>0</v>
      </c>
      <c r="CA34" t="s">
        <v>149</v>
      </c>
      <c r="CB34">
        <v>1000</v>
      </c>
      <c r="CC34" t="s">
        <v>146</v>
      </c>
      <c r="CD34" t="s">
        <v>146</v>
      </c>
      <c r="CF34" t="s">
        <v>146</v>
      </c>
      <c r="CH34" t="s">
        <v>146</v>
      </c>
      <c r="CJ34" t="s">
        <v>146</v>
      </c>
      <c r="CK34" t="s">
        <v>431</v>
      </c>
      <c r="CL34" t="s">
        <v>155</v>
      </c>
      <c r="CN34" t="s">
        <v>145</v>
      </c>
      <c r="CO34" t="s">
        <v>199</v>
      </c>
      <c r="CP34">
        <v>1</v>
      </c>
      <c r="CQ34">
        <v>0</v>
      </c>
      <c r="CR34" t="s">
        <v>146</v>
      </c>
      <c r="CS34" t="s">
        <v>432</v>
      </c>
      <c r="CT34" t="s">
        <v>146</v>
      </c>
      <c r="CU34" t="s">
        <v>244</v>
      </c>
      <c r="CV34" t="s">
        <v>157</v>
      </c>
      <c r="CW34" t="s">
        <v>146</v>
      </c>
      <c r="CX34" t="s">
        <v>433</v>
      </c>
      <c r="CY34" t="s">
        <v>146</v>
      </c>
      <c r="DA34" t="s">
        <v>146</v>
      </c>
      <c r="DC34" t="s">
        <v>146</v>
      </c>
      <c r="DE34" t="s">
        <v>145</v>
      </c>
      <c r="DG34" t="s">
        <v>159</v>
      </c>
      <c r="DH34" t="s">
        <v>149</v>
      </c>
      <c r="DI34">
        <v>29</v>
      </c>
      <c r="DJ34" t="s">
        <v>149</v>
      </c>
      <c r="DK34">
        <v>38</v>
      </c>
      <c r="DL34">
        <v>100</v>
      </c>
      <c r="DM34">
        <v>63.68</v>
      </c>
      <c r="DN34">
        <v>37.659999999999997</v>
      </c>
      <c r="DO34">
        <v>230</v>
      </c>
      <c r="DP34">
        <v>777</v>
      </c>
      <c r="DQ34">
        <v>2400</v>
      </c>
      <c r="DR34">
        <v>12</v>
      </c>
      <c r="DS34">
        <v>20</v>
      </c>
      <c r="DT34">
        <v>1</v>
      </c>
      <c r="DU34">
        <v>25</v>
      </c>
      <c r="DV34">
        <v>182</v>
      </c>
      <c r="DW34">
        <v>86</v>
      </c>
      <c r="DX34">
        <v>10</v>
      </c>
      <c r="DY34">
        <v>10</v>
      </c>
      <c r="DZ34">
        <v>50</v>
      </c>
      <c r="EA34">
        <v>3</v>
      </c>
      <c r="EB34">
        <v>36</v>
      </c>
      <c r="EC34">
        <v>38</v>
      </c>
      <c r="ED34">
        <v>1</v>
      </c>
      <c r="EE34">
        <v>0</v>
      </c>
      <c r="EF34">
        <v>21</v>
      </c>
      <c r="EG34">
        <v>46</v>
      </c>
      <c r="EH34">
        <v>71</v>
      </c>
      <c r="EI34">
        <v>31</v>
      </c>
      <c r="EJ34">
        <v>17</v>
      </c>
      <c r="EK34">
        <v>22</v>
      </c>
      <c r="EL34">
        <v>21</v>
      </c>
      <c r="EM34">
        <v>26</v>
      </c>
      <c r="EN34" t="s">
        <v>434</v>
      </c>
      <c r="EO34" t="s">
        <v>435</v>
      </c>
    </row>
    <row r="35" spans="1:145">
      <c r="A35" s="1">
        <v>34</v>
      </c>
      <c r="B35" t="s">
        <v>436</v>
      </c>
      <c r="C35" t="s">
        <v>145</v>
      </c>
      <c r="J35" t="s">
        <v>146</v>
      </c>
      <c r="K35">
        <v>300</v>
      </c>
      <c r="L35" t="s">
        <v>145</v>
      </c>
      <c r="N35" t="s">
        <v>145</v>
      </c>
      <c r="P35" t="s">
        <v>147</v>
      </c>
      <c r="R35" t="s">
        <v>146</v>
      </c>
      <c r="S35" t="s">
        <v>145</v>
      </c>
      <c r="T35" t="s">
        <v>146</v>
      </c>
      <c r="V35" t="s">
        <v>146</v>
      </c>
      <c r="W35" t="s">
        <v>437</v>
      </c>
      <c r="X35" t="s">
        <v>358</v>
      </c>
      <c r="Y35" t="s">
        <v>145</v>
      </c>
      <c r="AA35">
        <v>0</v>
      </c>
      <c r="AB35">
        <v>1</v>
      </c>
      <c r="AC35" t="s">
        <v>149</v>
      </c>
      <c r="AD35">
        <v>20</v>
      </c>
      <c r="AE35" t="s">
        <v>149</v>
      </c>
      <c r="AF35">
        <v>0</v>
      </c>
      <c r="AG35" t="s">
        <v>146</v>
      </c>
      <c r="AI35">
        <v>2069.21</v>
      </c>
      <c r="AJ35">
        <v>2069.21</v>
      </c>
      <c r="AK35">
        <v>2069.21</v>
      </c>
      <c r="AL35" t="s">
        <v>146</v>
      </c>
      <c r="AM35" t="s">
        <v>146</v>
      </c>
      <c r="AN35">
        <v>30</v>
      </c>
      <c r="AO35">
        <v>4</v>
      </c>
      <c r="AP35" t="s">
        <v>150</v>
      </c>
      <c r="AR35" t="s">
        <v>151</v>
      </c>
      <c r="AS35" t="s">
        <v>145</v>
      </c>
      <c r="AT35">
        <v>22.3</v>
      </c>
      <c r="AU35" t="s">
        <v>146</v>
      </c>
      <c r="AV35">
        <v>3</v>
      </c>
      <c r="AW35" t="s">
        <v>146</v>
      </c>
      <c r="AX35" t="s">
        <v>438</v>
      </c>
      <c r="AY35">
        <v>90</v>
      </c>
      <c r="AZ35">
        <v>90</v>
      </c>
      <c r="BA35">
        <v>90</v>
      </c>
      <c r="BB35">
        <v>90</v>
      </c>
      <c r="BC35">
        <v>90</v>
      </c>
      <c r="BD35" t="s">
        <v>149</v>
      </c>
      <c r="BE35">
        <v>17</v>
      </c>
      <c r="BF35" t="s">
        <v>149</v>
      </c>
      <c r="BG35">
        <v>31</v>
      </c>
      <c r="BH35" t="s">
        <v>149</v>
      </c>
      <c r="BI35">
        <v>105</v>
      </c>
      <c r="BJ35" t="s">
        <v>149</v>
      </c>
      <c r="BK35">
        <v>377</v>
      </c>
      <c r="BL35" t="s">
        <v>149</v>
      </c>
      <c r="BM35">
        <v>301</v>
      </c>
      <c r="BN35" t="s">
        <v>146</v>
      </c>
      <c r="BO35">
        <v>6</v>
      </c>
      <c r="BP35">
        <v>38</v>
      </c>
      <c r="BQ35">
        <v>108</v>
      </c>
      <c r="BR35">
        <v>0</v>
      </c>
      <c r="BS35">
        <v>0</v>
      </c>
      <c r="BT35">
        <v>0</v>
      </c>
      <c r="BU35" t="s">
        <v>149</v>
      </c>
      <c r="BV35">
        <v>20</v>
      </c>
      <c r="BW35" t="s">
        <v>149</v>
      </c>
      <c r="BX35">
        <v>305</v>
      </c>
      <c r="BY35" t="s">
        <v>149</v>
      </c>
      <c r="BZ35">
        <v>0</v>
      </c>
      <c r="CA35" t="s">
        <v>149</v>
      </c>
      <c r="CB35">
        <v>0</v>
      </c>
      <c r="CC35" t="s">
        <v>146</v>
      </c>
      <c r="CD35" t="s">
        <v>149</v>
      </c>
      <c r="CE35">
        <v>76.751000000000005</v>
      </c>
      <c r="CF35" t="s">
        <v>149</v>
      </c>
      <c r="CG35">
        <v>76.751000000000005</v>
      </c>
      <c r="CH35" t="s">
        <v>149</v>
      </c>
      <c r="CI35">
        <v>76.751000000000005</v>
      </c>
      <c r="CJ35" t="s">
        <v>145</v>
      </c>
      <c r="CL35" t="s">
        <v>155</v>
      </c>
      <c r="CN35" t="s">
        <v>146</v>
      </c>
      <c r="CO35" t="s">
        <v>177</v>
      </c>
      <c r="CP35">
        <v>0</v>
      </c>
      <c r="CQ35">
        <v>3</v>
      </c>
      <c r="CR35" t="s">
        <v>146</v>
      </c>
      <c r="CS35" t="s">
        <v>439</v>
      </c>
      <c r="CT35" t="s">
        <v>146</v>
      </c>
      <c r="CU35" t="s">
        <v>440</v>
      </c>
      <c r="CV35" t="s">
        <v>157</v>
      </c>
      <c r="CW35" t="s">
        <v>146</v>
      </c>
      <c r="CX35" t="s">
        <v>441</v>
      </c>
      <c r="CY35" t="s">
        <v>149</v>
      </c>
      <c r="CZ35">
        <v>32</v>
      </c>
      <c r="DA35" t="s">
        <v>149</v>
      </c>
      <c r="DB35">
        <v>32</v>
      </c>
      <c r="DC35" t="s">
        <v>149</v>
      </c>
      <c r="DD35">
        <v>32</v>
      </c>
      <c r="DE35" t="s">
        <v>146</v>
      </c>
      <c r="DF35" t="s">
        <v>440</v>
      </c>
      <c r="DG35" t="s">
        <v>181</v>
      </c>
      <c r="DH35" t="s">
        <v>149</v>
      </c>
      <c r="DI35">
        <v>110</v>
      </c>
      <c r="DJ35" t="s">
        <v>149</v>
      </c>
      <c r="DK35">
        <v>80</v>
      </c>
      <c r="DL35">
        <v>28.8</v>
      </c>
      <c r="DM35">
        <v>60.32</v>
      </c>
      <c r="DN35">
        <v>28.8</v>
      </c>
      <c r="DO35">
        <v>305</v>
      </c>
      <c r="DP35">
        <v>504</v>
      </c>
      <c r="DQ35">
        <v>1755</v>
      </c>
      <c r="DR35">
        <v>10</v>
      </c>
      <c r="DS35">
        <v>30</v>
      </c>
      <c r="DT35">
        <v>10</v>
      </c>
      <c r="DU35">
        <v>25</v>
      </c>
      <c r="DV35">
        <v>31</v>
      </c>
      <c r="DW35">
        <v>59</v>
      </c>
      <c r="DX35">
        <v>2</v>
      </c>
      <c r="DY35">
        <v>2</v>
      </c>
      <c r="DZ35">
        <v>10</v>
      </c>
      <c r="EA35">
        <v>4</v>
      </c>
      <c r="EB35">
        <v>17</v>
      </c>
      <c r="EC35">
        <v>14</v>
      </c>
      <c r="ED35">
        <v>4</v>
      </c>
      <c r="EE35">
        <v>0</v>
      </c>
      <c r="EF35">
        <v>0</v>
      </c>
      <c r="EG35">
        <v>92</v>
      </c>
      <c r="EH35">
        <v>27</v>
      </c>
      <c r="EI35">
        <v>20</v>
      </c>
      <c r="EJ35">
        <v>24</v>
      </c>
      <c r="EK35">
        <v>20</v>
      </c>
      <c r="EL35">
        <v>21</v>
      </c>
      <c r="EM35">
        <v>20</v>
      </c>
      <c r="EN35" t="s">
        <v>442</v>
      </c>
      <c r="EO35" t="s">
        <v>443</v>
      </c>
    </row>
    <row r="36" spans="1:145">
      <c r="A36" s="1">
        <v>35</v>
      </c>
      <c r="B36" t="s">
        <v>444</v>
      </c>
      <c r="C36" t="s">
        <v>146</v>
      </c>
      <c r="D36">
        <v>0</v>
      </c>
      <c r="E36">
        <v>35</v>
      </c>
      <c r="F36">
        <v>0</v>
      </c>
      <c r="G36">
        <v>35</v>
      </c>
      <c r="H36">
        <v>23</v>
      </c>
      <c r="I36">
        <v>0</v>
      </c>
      <c r="J36" t="s">
        <v>146</v>
      </c>
      <c r="K36">
        <v>213</v>
      </c>
      <c r="L36" t="s">
        <v>145</v>
      </c>
      <c r="N36" t="s">
        <v>145</v>
      </c>
      <c r="P36" t="s">
        <v>172</v>
      </c>
      <c r="R36" t="s">
        <v>146</v>
      </c>
      <c r="S36" t="s">
        <v>146</v>
      </c>
      <c r="T36" t="s">
        <v>145</v>
      </c>
      <c r="V36" t="s">
        <v>146</v>
      </c>
      <c r="W36" t="s">
        <v>445</v>
      </c>
      <c r="X36" t="s">
        <v>446</v>
      </c>
      <c r="Y36" t="s">
        <v>145</v>
      </c>
      <c r="AA36">
        <v>11</v>
      </c>
      <c r="AB36">
        <v>0</v>
      </c>
      <c r="AC36" t="s">
        <v>149</v>
      </c>
      <c r="AD36">
        <v>9</v>
      </c>
      <c r="AE36" t="s">
        <v>149</v>
      </c>
      <c r="AF36">
        <v>0</v>
      </c>
      <c r="AG36" t="s">
        <v>149</v>
      </c>
      <c r="AH36">
        <v>0</v>
      </c>
      <c r="AI36">
        <v>1724.1</v>
      </c>
      <c r="AJ36">
        <v>1724.1</v>
      </c>
      <c r="AK36">
        <v>2666.69</v>
      </c>
      <c r="AL36" t="s">
        <v>146</v>
      </c>
      <c r="AM36" t="s">
        <v>146</v>
      </c>
      <c r="AN36">
        <v>50</v>
      </c>
      <c r="AO36">
        <v>15</v>
      </c>
      <c r="AP36" t="s">
        <v>150</v>
      </c>
      <c r="AR36" t="s">
        <v>151</v>
      </c>
      <c r="AS36" t="s">
        <v>145</v>
      </c>
      <c r="AT36">
        <v>98</v>
      </c>
      <c r="AU36" t="s">
        <v>145</v>
      </c>
      <c r="AW36" t="s">
        <v>146</v>
      </c>
      <c r="AX36" t="s">
        <v>447</v>
      </c>
      <c r="AY36">
        <v>100</v>
      </c>
      <c r="AZ36">
        <v>100</v>
      </c>
      <c r="BA36">
        <v>100</v>
      </c>
      <c r="BB36">
        <v>80</v>
      </c>
      <c r="BC36">
        <v>80</v>
      </c>
      <c r="BD36" t="s">
        <v>149</v>
      </c>
      <c r="BE36">
        <v>7</v>
      </c>
      <c r="BF36" t="s">
        <v>149</v>
      </c>
      <c r="BG36">
        <v>7</v>
      </c>
      <c r="BH36" t="s">
        <v>149</v>
      </c>
      <c r="BI36">
        <v>18</v>
      </c>
      <c r="BJ36" t="s">
        <v>149</v>
      </c>
      <c r="BK36">
        <v>44</v>
      </c>
      <c r="BL36" t="s">
        <v>149</v>
      </c>
      <c r="BM36">
        <v>44</v>
      </c>
      <c r="BN36" t="s">
        <v>145</v>
      </c>
      <c r="BU36" t="s">
        <v>149</v>
      </c>
      <c r="BV36">
        <v>10</v>
      </c>
      <c r="BW36" t="s">
        <v>149</v>
      </c>
      <c r="BX36">
        <v>0</v>
      </c>
      <c r="BY36" t="s">
        <v>149</v>
      </c>
      <c r="BZ36">
        <v>0</v>
      </c>
      <c r="CA36" t="s">
        <v>149</v>
      </c>
      <c r="CB36">
        <v>0</v>
      </c>
      <c r="CC36" t="s">
        <v>146</v>
      </c>
      <c r="CD36" t="s">
        <v>146</v>
      </c>
      <c r="CF36" t="s">
        <v>146</v>
      </c>
      <c r="CH36" t="s">
        <v>146</v>
      </c>
      <c r="CJ36" t="s">
        <v>145</v>
      </c>
      <c r="CL36" t="s">
        <v>155</v>
      </c>
      <c r="CN36" t="s">
        <v>146</v>
      </c>
      <c r="CO36" t="s">
        <v>177</v>
      </c>
      <c r="CP36">
        <v>0</v>
      </c>
      <c r="CQ36">
        <v>2</v>
      </c>
      <c r="CR36" t="s">
        <v>145</v>
      </c>
      <c r="CT36" t="s">
        <v>145</v>
      </c>
      <c r="CV36" t="s">
        <v>178</v>
      </c>
      <c r="CW36" t="s">
        <v>146</v>
      </c>
      <c r="CX36" t="s">
        <v>448</v>
      </c>
      <c r="CY36" t="s">
        <v>149</v>
      </c>
      <c r="CZ36">
        <v>80</v>
      </c>
      <c r="DA36" t="s">
        <v>149</v>
      </c>
      <c r="DB36">
        <v>80</v>
      </c>
      <c r="DC36" t="s">
        <v>149</v>
      </c>
      <c r="DD36">
        <v>120</v>
      </c>
      <c r="DE36" t="s">
        <v>145</v>
      </c>
      <c r="DG36" t="s">
        <v>159</v>
      </c>
      <c r="DH36" t="s">
        <v>146</v>
      </c>
      <c r="DJ36" t="s">
        <v>149</v>
      </c>
      <c r="DK36">
        <v>1</v>
      </c>
      <c r="DL36">
        <v>100</v>
      </c>
      <c r="DM36">
        <v>65.48</v>
      </c>
      <c r="DN36">
        <v>28.42</v>
      </c>
      <c r="DO36">
        <v>108</v>
      </c>
      <c r="DP36">
        <v>127</v>
      </c>
      <c r="DQ36">
        <v>405</v>
      </c>
      <c r="DR36">
        <v>3</v>
      </c>
      <c r="DS36">
        <v>4</v>
      </c>
      <c r="DT36">
        <v>4</v>
      </c>
      <c r="DU36">
        <v>3</v>
      </c>
      <c r="DV36">
        <v>11</v>
      </c>
      <c r="DW36">
        <v>7</v>
      </c>
      <c r="DX36">
        <v>100</v>
      </c>
      <c r="DY36">
        <v>75</v>
      </c>
      <c r="DZ36">
        <v>100</v>
      </c>
      <c r="EA36">
        <v>2</v>
      </c>
      <c r="EB36">
        <v>9</v>
      </c>
      <c r="EC36">
        <v>9</v>
      </c>
      <c r="ED36">
        <v>0</v>
      </c>
      <c r="EE36">
        <v>0</v>
      </c>
      <c r="EF36">
        <v>0</v>
      </c>
      <c r="EG36">
        <v>7</v>
      </c>
      <c r="EH36">
        <v>7</v>
      </c>
      <c r="EI36">
        <v>3</v>
      </c>
      <c r="EJ36">
        <v>3</v>
      </c>
      <c r="EK36">
        <v>3</v>
      </c>
      <c r="EL36">
        <v>2</v>
      </c>
      <c r="EM36">
        <v>3</v>
      </c>
      <c r="EN36" t="s">
        <v>449</v>
      </c>
      <c r="EO36" t="s">
        <v>450</v>
      </c>
    </row>
    <row r="37" spans="1:145" ht="255">
      <c r="A37" s="1">
        <v>36</v>
      </c>
      <c r="B37" t="s">
        <v>451</v>
      </c>
      <c r="C37" t="s">
        <v>146</v>
      </c>
      <c r="D37">
        <v>0</v>
      </c>
      <c r="E37">
        <v>0</v>
      </c>
      <c r="F37">
        <v>0</v>
      </c>
      <c r="G37">
        <v>15</v>
      </c>
      <c r="H37">
        <v>59</v>
      </c>
      <c r="I37">
        <v>18</v>
      </c>
      <c r="J37" t="s">
        <v>146</v>
      </c>
      <c r="K37">
        <v>85</v>
      </c>
      <c r="L37" t="s">
        <v>145</v>
      </c>
      <c r="N37" t="s">
        <v>145</v>
      </c>
      <c r="P37" t="s">
        <v>172</v>
      </c>
      <c r="R37" t="s">
        <v>146</v>
      </c>
      <c r="S37" t="s">
        <v>146</v>
      </c>
      <c r="T37" t="s">
        <v>145</v>
      </c>
      <c r="U37" t="s">
        <v>364</v>
      </c>
      <c r="V37" t="s">
        <v>146</v>
      </c>
      <c r="W37" t="s">
        <v>452</v>
      </c>
      <c r="X37" t="s">
        <v>373</v>
      </c>
      <c r="Y37" t="s">
        <v>145</v>
      </c>
      <c r="AA37">
        <v>36</v>
      </c>
      <c r="AB37">
        <v>4</v>
      </c>
      <c r="AC37" t="s">
        <v>149</v>
      </c>
      <c r="AD37">
        <v>10</v>
      </c>
      <c r="AE37" t="s">
        <v>149</v>
      </c>
      <c r="AF37">
        <v>0</v>
      </c>
      <c r="AG37" t="s">
        <v>149</v>
      </c>
      <c r="AH37">
        <v>0</v>
      </c>
      <c r="AI37">
        <v>1724.1</v>
      </c>
      <c r="AJ37">
        <v>1724.1</v>
      </c>
      <c r="AK37">
        <v>1724.1</v>
      </c>
      <c r="AL37" t="s">
        <v>146</v>
      </c>
      <c r="AM37" t="s">
        <v>146</v>
      </c>
      <c r="AN37">
        <v>50</v>
      </c>
      <c r="AO37">
        <v>7</v>
      </c>
      <c r="AP37" t="s">
        <v>150</v>
      </c>
      <c r="AR37" t="s">
        <v>151</v>
      </c>
      <c r="AS37" t="s">
        <v>146</v>
      </c>
      <c r="AU37" t="s">
        <v>146</v>
      </c>
      <c r="AV37">
        <v>12</v>
      </c>
      <c r="AW37" t="s">
        <v>146</v>
      </c>
      <c r="AX37" t="s">
        <v>453</v>
      </c>
      <c r="AY37">
        <v>100</v>
      </c>
      <c r="AZ37">
        <v>100</v>
      </c>
      <c r="BA37">
        <v>100</v>
      </c>
      <c r="BB37">
        <v>100</v>
      </c>
      <c r="BC37">
        <v>100</v>
      </c>
      <c r="BD37" t="s">
        <v>149</v>
      </c>
      <c r="BE37">
        <v>21</v>
      </c>
      <c r="BF37" t="s">
        <v>149</v>
      </c>
      <c r="BG37">
        <v>62</v>
      </c>
      <c r="BH37" t="s">
        <v>149</v>
      </c>
      <c r="BI37">
        <v>119</v>
      </c>
      <c r="BJ37" t="s">
        <v>149</v>
      </c>
      <c r="BK37">
        <v>630</v>
      </c>
      <c r="BL37" t="s">
        <v>149</v>
      </c>
      <c r="BM37">
        <v>535</v>
      </c>
      <c r="BN37" t="s">
        <v>146</v>
      </c>
      <c r="BO37">
        <v>248</v>
      </c>
      <c r="BP37">
        <v>67</v>
      </c>
      <c r="BQ37">
        <v>37</v>
      </c>
      <c r="BR37">
        <v>5</v>
      </c>
      <c r="BS37">
        <v>0</v>
      </c>
      <c r="BT37">
        <v>0</v>
      </c>
      <c r="BU37" t="s">
        <v>149</v>
      </c>
      <c r="BV37">
        <v>38</v>
      </c>
      <c r="BW37" t="s">
        <v>149</v>
      </c>
      <c r="BX37">
        <v>1000</v>
      </c>
      <c r="BY37" t="s">
        <v>149</v>
      </c>
      <c r="BZ37">
        <v>0</v>
      </c>
      <c r="CA37" t="s">
        <v>149</v>
      </c>
      <c r="CB37">
        <v>0</v>
      </c>
      <c r="CC37" t="s">
        <v>146</v>
      </c>
      <c r="CD37" t="s">
        <v>149</v>
      </c>
      <c r="CE37" t="s">
        <v>165</v>
      </c>
      <c r="CF37" t="s">
        <v>149</v>
      </c>
      <c r="CG37" t="s">
        <v>165</v>
      </c>
      <c r="CH37" t="s">
        <v>149</v>
      </c>
      <c r="CI37" t="s">
        <v>165</v>
      </c>
      <c r="CJ37" t="s">
        <v>146</v>
      </c>
      <c r="CK37" s="2" t="s">
        <v>454</v>
      </c>
      <c r="CL37" t="s">
        <v>155</v>
      </c>
      <c r="CN37" t="s">
        <v>145</v>
      </c>
      <c r="CO37" t="s">
        <v>326</v>
      </c>
      <c r="CP37">
        <v>18</v>
      </c>
      <c r="CQ37">
        <v>18</v>
      </c>
      <c r="CR37" t="s">
        <v>146</v>
      </c>
      <c r="CS37" t="s">
        <v>455</v>
      </c>
      <c r="CT37" t="s">
        <v>145</v>
      </c>
      <c r="CV37" t="s">
        <v>178</v>
      </c>
      <c r="CW37" t="s">
        <v>146</v>
      </c>
      <c r="CX37" t="s">
        <v>456</v>
      </c>
      <c r="CY37" t="s">
        <v>149</v>
      </c>
      <c r="CZ37">
        <v>40</v>
      </c>
      <c r="DA37" t="s">
        <v>149</v>
      </c>
      <c r="DB37">
        <v>40</v>
      </c>
      <c r="DC37" t="s">
        <v>149</v>
      </c>
      <c r="DD37">
        <v>40</v>
      </c>
      <c r="DE37" t="s">
        <v>146</v>
      </c>
      <c r="DF37" t="s">
        <v>457</v>
      </c>
      <c r="DG37" t="s">
        <v>168</v>
      </c>
      <c r="DH37" t="s">
        <v>149</v>
      </c>
      <c r="DI37">
        <v>0</v>
      </c>
      <c r="DJ37" t="s">
        <v>149</v>
      </c>
      <c r="DK37">
        <v>0</v>
      </c>
      <c r="DL37">
        <v>99.57</v>
      </c>
      <c r="DM37">
        <v>63.67</v>
      </c>
      <c r="DN37">
        <v>32.18</v>
      </c>
      <c r="DO37">
        <v>1000</v>
      </c>
      <c r="DP37">
        <v>670</v>
      </c>
      <c r="DQ37">
        <v>2616</v>
      </c>
      <c r="DR37">
        <v>7</v>
      </c>
      <c r="DS37">
        <v>65</v>
      </c>
      <c r="DT37">
        <v>35</v>
      </c>
      <c r="DU37">
        <v>11</v>
      </c>
      <c r="DV37">
        <v>75</v>
      </c>
      <c r="DW37">
        <v>93</v>
      </c>
      <c r="DX37">
        <v>6</v>
      </c>
      <c r="DY37">
        <v>25</v>
      </c>
      <c r="DZ37">
        <v>60</v>
      </c>
      <c r="EA37">
        <v>2</v>
      </c>
      <c r="EB37">
        <v>33</v>
      </c>
      <c r="EC37">
        <v>33</v>
      </c>
      <c r="ED37">
        <v>2</v>
      </c>
      <c r="EE37">
        <v>0</v>
      </c>
      <c r="EF37">
        <v>0</v>
      </c>
      <c r="EG37">
        <v>72</v>
      </c>
      <c r="EH37">
        <v>46</v>
      </c>
      <c r="EI37">
        <v>27</v>
      </c>
      <c r="EJ37">
        <v>19</v>
      </c>
      <c r="EK37">
        <v>24</v>
      </c>
      <c r="EL37">
        <v>23</v>
      </c>
      <c r="EM37">
        <v>26</v>
      </c>
      <c r="EN37" t="s">
        <v>458</v>
      </c>
      <c r="EO37" t="s">
        <v>459</v>
      </c>
    </row>
    <row r="38" spans="1:145">
      <c r="A38" s="1">
        <v>37</v>
      </c>
      <c r="B38" t="s">
        <v>460</v>
      </c>
      <c r="C38" t="s">
        <v>146</v>
      </c>
      <c r="D38">
        <v>0</v>
      </c>
      <c r="E38">
        <v>0</v>
      </c>
      <c r="F38">
        <v>0</v>
      </c>
      <c r="G38">
        <v>0</v>
      </c>
      <c r="H38">
        <v>0</v>
      </c>
      <c r="I38">
        <v>0</v>
      </c>
      <c r="J38" t="s">
        <v>145</v>
      </c>
      <c r="L38" t="s">
        <v>145</v>
      </c>
      <c r="N38" t="s">
        <v>145</v>
      </c>
      <c r="P38" t="s">
        <v>172</v>
      </c>
      <c r="R38" t="s">
        <v>146</v>
      </c>
      <c r="S38" t="s">
        <v>146</v>
      </c>
      <c r="T38" t="s">
        <v>145</v>
      </c>
      <c r="U38" t="s">
        <v>262</v>
      </c>
      <c r="V38" t="s">
        <v>146</v>
      </c>
      <c r="W38" t="s">
        <v>461</v>
      </c>
      <c r="X38" t="s">
        <v>163</v>
      </c>
      <c r="Y38" t="s">
        <v>145</v>
      </c>
      <c r="AA38">
        <v>0</v>
      </c>
      <c r="AB38">
        <v>1</v>
      </c>
      <c r="AC38" t="s">
        <v>149</v>
      </c>
      <c r="AD38">
        <v>12</v>
      </c>
      <c r="AE38" t="s">
        <v>149</v>
      </c>
      <c r="AF38">
        <v>0</v>
      </c>
      <c r="AG38" t="s">
        <v>146</v>
      </c>
      <c r="AI38">
        <v>1841.51</v>
      </c>
      <c r="AJ38">
        <v>1841.51</v>
      </c>
      <c r="AK38">
        <v>1841.51</v>
      </c>
      <c r="AL38" t="s">
        <v>146</v>
      </c>
      <c r="AM38" t="s">
        <v>146</v>
      </c>
      <c r="AN38">
        <v>40</v>
      </c>
      <c r="AO38">
        <v>3</v>
      </c>
      <c r="AP38" t="s">
        <v>150</v>
      </c>
      <c r="AR38" t="s">
        <v>151</v>
      </c>
      <c r="AS38" t="s">
        <v>145</v>
      </c>
      <c r="AT38">
        <v>75</v>
      </c>
      <c r="AU38" t="s">
        <v>146</v>
      </c>
      <c r="AV38">
        <v>1</v>
      </c>
      <c r="AW38" t="s">
        <v>146</v>
      </c>
      <c r="AX38" t="s">
        <v>462</v>
      </c>
      <c r="AY38">
        <v>50</v>
      </c>
      <c r="AZ38">
        <v>100</v>
      </c>
      <c r="BA38">
        <v>100</v>
      </c>
      <c r="BB38">
        <v>100</v>
      </c>
      <c r="BC38">
        <v>100</v>
      </c>
      <c r="BD38" t="s">
        <v>149</v>
      </c>
      <c r="BE38">
        <v>8</v>
      </c>
      <c r="BF38" t="s">
        <v>149</v>
      </c>
      <c r="BG38">
        <v>14</v>
      </c>
      <c r="BH38" t="s">
        <v>149</v>
      </c>
      <c r="BI38">
        <v>53</v>
      </c>
      <c r="BJ38" t="s">
        <v>149</v>
      </c>
      <c r="BK38">
        <v>130</v>
      </c>
      <c r="BL38" t="s">
        <v>149</v>
      </c>
      <c r="BM38">
        <v>130</v>
      </c>
      <c r="BN38" t="s">
        <v>146</v>
      </c>
      <c r="BO38">
        <v>50</v>
      </c>
      <c r="BP38">
        <v>159</v>
      </c>
      <c r="BQ38">
        <v>0</v>
      </c>
      <c r="BR38">
        <v>1</v>
      </c>
      <c r="BS38">
        <v>0</v>
      </c>
      <c r="BT38">
        <v>0</v>
      </c>
      <c r="BU38" t="s">
        <v>149</v>
      </c>
      <c r="BV38">
        <v>9</v>
      </c>
      <c r="BW38" t="s">
        <v>149</v>
      </c>
      <c r="BX38">
        <v>0</v>
      </c>
      <c r="BY38" t="s">
        <v>149</v>
      </c>
      <c r="BZ38">
        <v>0</v>
      </c>
      <c r="CA38" t="s">
        <v>149</v>
      </c>
      <c r="CB38">
        <v>0</v>
      </c>
      <c r="CC38" t="s">
        <v>146</v>
      </c>
      <c r="CD38" t="s">
        <v>149</v>
      </c>
      <c r="CE38" t="s">
        <v>463</v>
      </c>
      <c r="CF38" t="s">
        <v>149</v>
      </c>
      <c r="CG38" t="s">
        <v>463</v>
      </c>
      <c r="CH38" t="s">
        <v>149</v>
      </c>
      <c r="CI38" t="s">
        <v>463</v>
      </c>
      <c r="CJ38" t="s">
        <v>145</v>
      </c>
      <c r="CL38" t="s">
        <v>155</v>
      </c>
      <c r="CN38" t="s">
        <v>146</v>
      </c>
      <c r="CO38" t="s">
        <v>177</v>
      </c>
      <c r="CP38">
        <v>2</v>
      </c>
      <c r="CQ38">
        <v>0</v>
      </c>
      <c r="CR38" t="s">
        <v>146</v>
      </c>
      <c r="CS38" t="s">
        <v>464</v>
      </c>
      <c r="CT38" t="s">
        <v>145</v>
      </c>
      <c r="CV38" t="s">
        <v>157</v>
      </c>
      <c r="CW38" t="s">
        <v>146</v>
      </c>
      <c r="CX38" t="s">
        <v>465</v>
      </c>
      <c r="CY38" t="s">
        <v>149</v>
      </c>
      <c r="CZ38">
        <v>35</v>
      </c>
      <c r="DA38" t="s">
        <v>149</v>
      </c>
      <c r="DB38">
        <v>35</v>
      </c>
      <c r="DC38" t="s">
        <v>149</v>
      </c>
      <c r="DD38">
        <v>35</v>
      </c>
      <c r="DE38" t="s">
        <v>146</v>
      </c>
      <c r="DF38" t="s">
        <v>466</v>
      </c>
      <c r="DG38" t="s">
        <v>159</v>
      </c>
      <c r="DH38" t="s">
        <v>149</v>
      </c>
      <c r="DI38">
        <v>0</v>
      </c>
      <c r="DJ38" t="s">
        <v>149</v>
      </c>
      <c r="DK38">
        <v>5</v>
      </c>
      <c r="DL38">
        <v>33.93</v>
      </c>
      <c r="DM38">
        <v>73.64</v>
      </c>
      <c r="DN38">
        <v>33.93</v>
      </c>
      <c r="DO38">
        <v>134</v>
      </c>
      <c r="DP38">
        <v>249</v>
      </c>
      <c r="DQ38">
        <v>890</v>
      </c>
      <c r="DR38">
        <v>0</v>
      </c>
      <c r="DS38">
        <v>4</v>
      </c>
      <c r="DT38">
        <v>6</v>
      </c>
      <c r="DU38">
        <v>12</v>
      </c>
      <c r="DV38">
        <v>19</v>
      </c>
      <c r="DW38">
        <v>18</v>
      </c>
      <c r="DX38">
        <v>0</v>
      </c>
      <c r="DY38">
        <v>0</v>
      </c>
      <c r="DZ38">
        <v>20</v>
      </c>
      <c r="EA38">
        <v>2</v>
      </c>
      <c r="EB38">
        <v>3</v>
      </c>
      <c r="EC38">
        <v>6</v>
      </c>
      <c r="ED38">
        <v>0</v>
      </c>
      <c r="EE38">
        <v>0</v>
      </c>
      <c r="EF38">
        <v>0</v>
      </c>
      <c r="EG38">
        <v>12</v>
      </c>
      <c r="EH38">
        <v>18</v>
      </c>
      <c r="EI38">
        <v>8</v>
      </c>
      <c r="EJ38">
        <v>7</v>
      </c>
      <c r="EK38">
        <v>7</v>
      </c>
      <c r="EL38">
        <v>7</v>
      </c>
      <c r="EM38">
        <v>6</v>
      </c>
      <c r="EN38" t="s">
        <v>467</v>
      </c>
      <c r="EO38" t="s">
        <v>468</v>
      </c>
    </row>
    <row r="39" spans="1:145">
      <c r="A39" s="1">
        <v>38</v>
      </c>
      <c r="B39" t="s">
        <v>469</v>
      </c>
      <c r="C39" t="s">
        <v>145</v>
      </c>
      <c r="J39" t="s">
        <v>146</v>
      </c>
      <c r="K39">
        <v>2291</v>
      </c>
      <c r="L39" t="s">
        <v>146</v>
      </c>
      <c r="M39">
        <v>8995</v>
      </c>
      <c r="N39" t="s">
        <v>146</v>
      </c>
      <c r="O39">
        <v>30494</v>
      </c>
      <c r="P39" t="s">
        <v>223</v>
      </c>
      <c r="R39" t="s">
        <v>146</v>
      </c>
      <c r="S39" t="s">
        <v>146</v>
      </c>
      <c r="T39" t="s">
        <v>145</v>
      </c>
      <c r="U39" t="s">
        <v>470</v>
      </c>
      <c r="V39" t="s">
        <v>146</v>
      </c>
      <c r="W39">
        <v>2713</v>
      </c>
      <c r="X39" t="s">
        <v>241</v>
      </c>
      <c r="Y39" t="s">
        <v>145</v>
      </c>
      <c r="AA39">
        <v>60</v>
      </c>
      <c r="AB39">
        <v>17</v>
      </c>
      <c r="AC39" t="s">
        <v>146</v>
      </c>
      <c r="AE39" t="s">
        <v>149</v>
      </c>
      <c r="AF39">
        <v>0</v>
      </c>
      <c r="AG39" t="s">
        <v>146</v>
      </c>
      <c r="AI39">
        <v>2488.16</v>
      </c>
      <c r="AJ39">
        <v>2488.16</v>
      </c>
      <c r="AK39">
        <v>2488.16</v>
      </c>
      <c r="AL39" t="s">
        <v>146</v>
      </c>
      <c r="AM39" t="s">
        <v>145</v>
      </c>
      <c r="AO39">
        <v>7.66</v>
      </c>
      <c r="AP39" t="s">
        <v>150</v>
      </c>
      <c r="AR39" t="s">
        <v>309</v>
      </c>
      <c r="AS39" t="s">
        <v>146</v>
      </c>
      <c r="AU39" t="s">
        <v>146</v>
      </c>
      <c r="AV39">
        <v>8</v>
      </c>
      <c r="AW39" t="s">
        <v>146</v>
      </c>
      <c r="AX39" t="s">
        <v>471</v>
      </c>
      <c r="AY39">
        <v>23</v>
      </c>
      <c r="AZ39">
        <v>21</v>
      </c>
      <c r="BA39">
        <v>21</v>
      </c>
      <c r="BB39">
        <v>21</v>
      </c>
      <c r="BC39">
        <v>20</v>
      </c>
      <c r="BD39" t="s">
        <v>149</v>
      </c>
      <c r="BE39">
        <v>271</v>
      </c>
      <c r="BF39" t="s">
        <v>149</v>
      </c>
      <c r="BG39">
        <v>367</v>
      </c>
      <c r="BH39" t="s">
        <v>149</v>
      </c>
      <c r="BI39">
        <v>1059</v>
      </c>
      <c r="BJ39" t="s">
        <v>149</v>
      </c>
      <c r="BK39">
        <v>4885</v>
      </c>
      <c r="BL39" t="s">
        <v>149</v>
      </c>
      <c r="BM39">
        <v>4614</v>
      </c>
      <c r="BN39" t="s">
        <v>146</v>
      </c>
      <c r="BO39">
        <v>986</v>
      </c>
      <c r="BP39">
        <v>9851</v>
      </c>
      <c r="BQ39">
        <v>0</v>
      </c>
      <c r="BR39">
        <v>0</v>
      </c>
      <c r="BS39">
        <v>0</v>
      </c>
      <c r="BT39">
        <v>0</v>
      </c>
      <c r="BU39" t="s">
        <v>149</v>
      </c>
      <c r="BV39">
        <v>113</v>
      </c>
      <c r="BW39" t="s">
        <v>149</v>
      </c>
      <c r="BX39">
        <v>5300</v>
      </c>
      <c r="BY39" t="s">
        <v>149</v>
      </c>
      <c r="BZ39">
        <v>0</v>
      </c>
      <c r="CA39" t="s">
        <v>149</v>
      </c>
      <c r="CB39">
        <v>5685</v>
      </c>
      <c r="CC39" t="s">
        <v>146</v>
      </c>
      <c r="CD39" t="s">
        <v>149</v>
      </c>
      <c r="CE39" t="s">
        <v>472</v>
      </c>
      <c r="CF39" t="s">
        <v>149</v>
      </c>
      <c r="CG39" t="s">
        <v>473</v>
      </c>
      <c r="CH39" t="s">
        <v>149</v>
      </c>
      <c r="CI39" t="s">
        <v>474</v>
      </c>
      <c r="CJ39" t="s">
        <v>146</v>
      </c>
      <c r="CK39" t="s">
        <v>475</v>
      </c>
      <c r="CL39" t="s">
        <v>155</v>
      </c>
      <c r="CN39" t="s">
        <v>146</v>
      </c>
      <c r="CO39" t="s">
        <v>177</v>
      </c>
      <c r="CP39">
        <v>17</v>
      </c>
      <c r="CQ39">
        <v>15</v>
      </c>
      <c r="CR39" t="s">
        <v>146</v>
      </c>
      <c r="CS39" t="s">
        <v>476</v>
      </c>
      <c r="CT39" t="s">
        <v>145</v>
      </c>
      <c r="CV39" t="s">
        <v>157</v>
      </c>
      <c r="CW39" t="s">
        <v>146</v>
      </c>
      <c r="CX39" t="s">
        <v>477</v>
      </c>
      <c r="CY39" t="s">
        <v>149</v>
      </c>
      <c r="CZ39">
        <v>48</v>
      </c>
      <c r="DA39" t="s">
        <v>149</v>
      </c>
      <c r="DB39">
        <v>144</v>
      </c>
      <c r="DC39" t="s">
        <v>149</v>
      </c>
      <c r="DD39">
        <v>456</v>
      </c>
      <c r="DE39" t="s">
        <v>146</v>
      </c>
      <c r="DF39" t="s">
        <v>478</v>
      </c>
      <c r="DG39" t="s">
        <v>193</v>
      </c>
      <c r="DH39" t="s">
        <v>149</v>
      </c>
      <c r="DI39">
        <v>25</v>
      </c>
      <c r="DJ39" t="s">
        <v>149</v>
      </c>
      <c r="DK39">
        <v>382</v>
      </c>
      <c r="DL39">
        <v>100</v>
      </c>
      <c r="DM39">
        <v>65.64</v>
      </c>
      <c r="DN39">
        <v>27.86</v>
      </c>
      <c r="DO39">
        <v>8493</v>
      </c>
      <c r="DP39">
        <v>7369</v>
      </c>
      <c r="DQ39">
        <v>26053</v>
      </c>
      <c r="DR39">
        <v>0</v>
      </c>
      <c r="DS39">
        <v>313</v>
      </c>
      <c r="DT39">
        <v>0</v>
      </c>
      <c r="DU39">
        <v>313</v>
      </c>
      <c r="DV39">
        <v>694</v>
      </c>
      <c r="DW39">
        <v>68</v>
      </c>
      <c r="DX39">
        <v>0</v>
      </c>
      <c r="DY39">
        <v>0</v>
      </c>
      <c r="DZ39">
        <v>53</v>
      </c>
      <c r="EA39">
        <v>34</v>
      </c>
      <c r="EB39">
        <v>81</v>
      </c>
      <c r="EC39">
        <v>78</v>
      </c>
      <c r="ED39">
        <v>8</v>
      </c>
      <c r="EE39">
        <v>0</v>
      </c>
      <c r="EF39">
        <v>1</v>
      </c>
      <c r="EG39">
        <v>348</v>
      </c>
      <c r="EH39">
        <v>85</v>
      </c>
      <c r="EI39">
        <v>209</v>
      </c>
      <c r="EJ39">
        <v>233</v>
      </c>
      <c r="EK39">
        <v>200</v>
      </c>
      <c r="EL39">
        <v>178</v>
      </c>
      <c r="EM39">
        <v>179</v>
      </c>
      <c r="EN39" t="s">
        <v>479</v>
      </c>
      <c r="EO39" t="s">
        <v>480</v>
      </c>
    </row>
    <row r="40" spans="1:145">
      <c r="A40" s="1">
        <v>39</v>
      </c>
      <c r="B40" t="s">
        <v>481</v>
      </c>
      <c r="C40" t="s">
        <v>146</v>
      </c>
      <c r="D40">
        <v>0</v>
      </c>
      <c r="E40">
        <v>0</v>
      </c>
      <c r="F40">
        <v>0</v>
      </c>
      <c r="G40">
        <v>0</v>
      </c>
      <c r="H40">
        <v>0</v>
      </c>
      <c r="I40">
        <v>0</v>
      </c>
      <c r="J40" t="s">
        <v>145</v>
      </c>
      <c r="L40" t="s">
        <v>145</v>
      </c>
      <c r="N40" t="s">
        <v>145</v>
      </c>
      <c r="P40" t="s">
        <v>172</v>
      </c>
      <c r="R40" t="s">
        <v>146</v>
      </c>
      <c r="S40" t="s">
        <v>146</v>
      </c>
      <c r="T40" t="s">
        <v>146</v>
      </c>
      <c r="V40" t="s">
        <v>146</v>
      </c>
      <c r="W40" t="s">
        <v>482</v>
      </c>
      <c r="X40" t="s">
        <v>163</v>
      </c>
      <c r="Y40" t="s">
        <v>145</v>
      </c>
      <c r="AA40">
        <v>0</v>
      </c>
      <c r="AB40">
        <v>1</v>
      </c>
      <c r="AC40" t="s">
        <v>149</v>
      </c>
      <c r="AD40">
        <v>11</v>
      </c>
      <c r="AE40" t="s">
        <v>149</v>
      </c>
      <c r="AF40">
        <v>0</v>
      </c>
      <c r="AG40" t="s">
        <v>146</v>
      </c>
      <c r="AI40">
        <v>1508.18</v>
      </c>
      <c r="AJ40">
        <v>1508.18</v>
      </c>
      <c r="AK40">
        <v>1508.18</v>
      </c>
      <c r="AL40" t="s">
        <v>146</v>
      </c>
      <c r="AM40" t="s">
        <v>146</v>
      </c>
      <c r="AN40">
        <v>50</v>
      </c>
      <c r="AO40">
        <v>7</v>
      </c>
      <c r="AP40" t="s">
        <v>150</v>
      </c>
      <c r="AR40" t="s">
        <v>151</v>
      </c>
      <c r="AS40" t="s">
        <v>145</v>
      </c>
      <c r="AT40">
        <v>96</v>
      </c>
      <c r="AU40" t="s">
        <v>145</v>
      </c>
      <c r="AW40" t="s">
        <v>146</v>
      </c>
      <c r="AX40" t="s">
        <v>483</v>
      </c>
      <c r="AY40">
        <v>100</v>
      </c>
      <c r="AZ40">
        <v>100</v>
      </c>
      <c r="BA40">
        <v>100</v>
      </c>
      <c r="BB40">
        <v>100</v>
      </c>
      <c r="BC40">
        <v>100</v>
      </c>
      <c r="BD40" t="s">
        <v>149</v>
      </c>
      <c r="BE40">
        <v>4</v>
      </c>
      <c r="BF40" t="s">
        <v>149</v>
      </c>
      <c r="BG40">
        <v>16</v>
      </c>
      <c r="BH40" t="s">
        <v>149</v>
      </c>
      <c r="BI40">
        <v>54</v>
      </c>
      <c r="BJ40" t="s">
        <v>149</v>
      </c>
      <c r="BK40">
        <v>150</v>
      </c>
      <c r="BL40" t="s">
        <v>149</v>
      </c>
      <c r="BM40">
        <v>112</v>
      </c>
      <c r="BN40" t="s">
        <v>146</v>
      </c>
      <c r="BO40">
        <v>36</v>
      </c>
      <c r="BP40">
        <v>686</v>
      </c>
      <c r="BQ40">
        <v>53</v>
      </c>
      <c r="BR40">
        <v>1</v>
      </c>
      <c r="BS40">
        <v>0</v>
      </c>
      <c r="BT40">
        <v>19</v>
      </c>
      <c r="BU40" t="s">
        <v>149</v>
      </c>
      <c r="BV40">
        <v>11</v>
      </c>
      <c r="BW40" t="s">
        <v>149</v>
      </c>
      <c r="BX40">
        <v>79</v>
      </c>
      <c r="BY40" t="s">
        <v>149</v>
      </c>
      <c r="BZ40">
        <v>0</v>
      </c>
      <c r="CA40" t="s">
        <v>149</v>
      </c>
      <c r="CB40">
        <v>0</v>
      </c>
      <c r="CC40" t="s">
        <v>146</v>
      </c>
      <c r="CD40" t="s">
        <v>149</v>
      </c>
      <c r="CE40" t="s">
        <v>484</v>
      </c>
      <c r="CF40" t="s">
        <v>149</v>
      </c>
      <c r="CG40" t="s">
        <v>485</v>
      </c>
      <c r="CH40" t="s">
        <v>149</v>
      </c>
      <c r="CI40" t="s">
        <v>486</v>
      </c>
      <c r="CJ40" t="s">
        <v>145</v>
      </c>
      <c r="CL40" t="s">
        <v>155</v>
      </c>
      <c r="CN40" t="s">
        <v>146</v>
      </c>
      <c r="CO40" t="s">
        <v>177</v>
      </c>
      <c r="CP40">
        <v>3</v>
      </c>
      <c r="CQ40">
        <v>0</v>
      </c>
      <c r="CR40" t="s">
        <v>145</v>
      </c>
      <c r="CT40" t="s">
        <v>146</v>
      </c>
      <c r="CU40" t="s">
        <v>487</v>
      </c>
      <c r="CV40" t="s">
        <v>178</v>
      </c>
      <c r="CW40" t="s">
        <v>146</v>
      </c>
      <c r="CX40" t="s">
        <v>488</v>
      </c>
      <c r="CY40" t="s">
        <v>149</v>
      </c>
      <c r="CZ40">
        <v>20</v>
      </c>
      <c r="DA40" t="s">
        <v>149</v>
      </c>
      <c r="DB40">
        <v>20</v>
      </c>
      <c r="DC40" t="s">
        <v>149</v>
      </c>
      <c r="DD40">
        <v>20</v>
      </c>
      <c r="DE40" t="s">
        <v>146</v>
      </c>
      <c r="DF40" t="s">
        <v>177</v>
      </c>
      <c r="DG40" t="s">
        <v>159</v>
      </c>
      <c r="DH40" t="s">
        <v>149</v>
      </c>
      <c r="DI40">
        <v>50</v>
      </c>
      <c r="DJ40" t="s">
        <v>149</v>
      </c>
      <c r="DK40">
        <v>2</v>
      </c>
      <c r="DL40">
        <v>99.54</v>
      </c>
      <c r="DM40">
        <v>80.709999999999994</v>
      </c>
      <c r="DN40">
        <v>26.67</v>
      </c>
      <c r="DO40">
        <v>79</v>
      </c>
      <c r="DP40">
        <v>426</v>
      </c>
      <c r="DQ40">
        <v>1315</v>
      </c>
      <c r="DR40">
        <v>13</v>
      </c>
      <c r="DS40">
        <v>0</v>
      </c>
      <c r="DT40">
        <v>18</v>
      </c>
      <c r="DU40">
        <v>0</v>
      </c>
      <c r="DV40">
        <v>54</v>
      </c>
      <c r="DW40">
        <v>0</v>
      </c>
      <c r="DX40">
        <v>60</v>
      </c>
      <c r="DY40">
        <v>77</v>
      </c>
      <c r="DZ40">
        <v>76</v>
      </c>
      <c r="EA40">
        <v>1</v>
      </c>
      <c r="EB40">
        <v>9</v>
      </c>
      <c r="EC40">
        <v>9</v>
      </c>
      <c r="ED40">
        <v>1</v>
      </c>
      <c r="EE40">
        <v>0</v>
      </c>
      <c r="EF40">
        <v>0</v>
      </c>
      <c r="EG40">
        <v>13</v>
      </c>
      <c r="EH40">
        <v>18</v>
      </c>
      <c r="EI40">
        <v>6</v>
      </c>
      <c r="EJ40">
        <v>6</v>
      </c>
      <c r="EK40">
        <v>15</v>
      </c>
      <c r="EL40">
        <v>7</v>
      </c>
      <c r="EM40">
        <v>10</v>
      </c>
      <c r="EN40" t="s">
        <v>489</v>
      </c>
      <c r="EO40" t="s">
        <v>490</v>
      </c>
    </row>
    <row r="41" spans="1:145">
      <c r="A41" s="1">
        <v>40</v>
      </c>
      <c r="B41" t="s">
        <v>491</v>
      </c>
      <c r="C41" t="s">
        <v>145</v>
      </c>
      <c r="J41" t="s">
        <v>145</v>
      </c>
      <c r="L41" t="s">
        <v>145</v>
      </c>
      <c r="N41" t="s">
        <v>145</v>
      </c>
      <c r="P41" t="s">
        <v>147</v>
      </c>
      <c r="R41" t="s">
        <v>146</v>
      </c>
      <c r="S41" t="s">
        <v>146</v>
      </c>
      <c r="T41" t="s">
        <v>145</v>
      </c>
      <c r="V41" t="s">
        <v>146</v>
      </c>
      <c r="W41" t="s">
        <v>492</v>
      </c>
      <c r="X41" t="s">
        <v>215</v>
      </c>
      <c r="Y41" t="s">
        <v>145</v>
      </c>
      <c r="AA41">
        <v>7</v>
      </c>
      <c r="AB41">
        <v>1</v>
      </c>
      <c r="AC41" t="s">
        <v>149</v>
      </c>
      <c r="AD41">
        <v>3</v>
      </c>
      <c r="AE41" t="s">
        <v>146</v>
      </c>
      <c r="AG41" t="s">
        <v>146</v>
      </c>
      <c r="AI41">
        <v>2147.94</v>
      </c>
      <c r="AJ41">
        <v>2147.94</v>
      </c>
      <c r="AK41">
        <v>2147.94</v>
      </c>
      <c r="AL41" t="s">
        <v>146</v>
      </c>
      <c r="AM41" t="s">
        <v>146</v>
      </c>
      <c r="AN41">
        <v>30</v>
      </c>
      <c r="AO41">
        <v>5</v>
      </c>
      <c r="AP41" t="s">
        <v>150</v>
      </c>
      <c r="AR41" t="s">
        <v>151</v>
      </c>
      <c r="AS41" t="s">
        <v>145</v>
      </c>
      <c r="AT41">
        <v>94</v>
      </c>
      <c r="AU41" t="s">
        <v>146</v>
      </c>
      <c r="AV41">
        <v>6</v>
      </c>
      <c r="AW41" t="s">
        <v>146</v>
      </c>
      <c r="AX41" t="s">
        <v>493</v>
      </c>
      <c r="AY41">
        <v>100</v>
      </c>
      <c r="AZ41">
        <v>100</v>
      </c>
      <c r="BA41">
        <v>100</v>
      </c>
      <c r="BB41">
        <v>100</v>
      </c>
      <c r="BC41">
        <v>100</v>
      </c>
      <c r="BD41" t="s">
        <v>149</v>
      </c>
      <c r="BE41">
        <v>7</v>
      </c>
      <c r="BF41" t="s">
        <v>149</v>
      </c>
      <c r="BG41">
        <v>12</v>
      </c>
      <c r="BH41" t="s">
        <v>149</v>
      </c>
      <c r="BI41">
        <v>34</v>
      </c>
      <c r="BJ41" t="s">
        <v>149</v>
      </c>
      <c r="BK41">
        <v>144</v>
      </c>
      <c r="BL41" t="s">
        <v>149</v>
      </c>
      <c r="BM41">
        <v>144</v>
      </c>
      <c r="BN41" t="s">
        <v>146</v>
      </c>
      <c r="BO41">
        <v>0</v>
      </c>
      <c r="BP41">
        <v>29</v>
      </c>
      <c r="BQ41">
        <v>1</v>
      </c>
      <c r="BR41">
        <v>0</v>
      </c>
      <c r="BS41">
        <v>0</v>
      </c>
      <c r="BT41">
        <v>247</v>
      </c>
      <c r="BU41" t="s">
        <v>149</v>
      </c>
      <c r="BV41">
        <v>7</v>
      </c>
      <c r="BW41" t="s">
        <v>146</v>
      </c>
      <c r="BY41" t="s">
        <v>146</v>
      </c>
      <c r="CA41" t="s">
        <v>146</v>
      </c>
      <c r="CC41" t="s">
        <v>146</v>
      </c>
      <c r="CD41" t="s">
        <v>146</v>
      </c>
      <c r="CF41" t="s">
        <v>146</v>
      </c>
      <c r="CH41" t="s">
        <v>146</v>
      </c>
      <c r="CJ41" t="s">
        <v>145</v>
      </c>
      <c r="CL41" t="s">
        <v>155</v>
      </c>
      <c r="CN41" t="s">
        <v>146</v>
      </c>
      <c r="CO41" t="s">
        <v>156</v>
      </c>
      <c r="CP41">
        <v>0</v>
      </c>
      <c r="CQ41">
        <v>1</v>
      </c>
      <c r="CR41" t="s">
        <v>146</v>
      </c>
      <c r="CS41" t="s">
        <v>272</v>
      </c>
      <c r="CT41" t="s">
        <v>146</v>
      </c>
      <c r="CU41" t="s">
        <v>494</v>
      </c>
      <c r="CV41" t="s">
        <v>157</v>
      </c>
      <c r="CW41" t="s">
        <v>146</v>
      </c>
      <c r="CX41">
        <v>708</v>
      </c>
      <c r="CY41" t="s">
        <v>149</v>
      </c>
      <c r="CZ41">
        <v>16</v>
      </c>
      <c r="DA41" t="s">
        <v>149</v>
      </c>
      <c r="DB41">
        <v>16</v>
      </c>
      <c r="DC41" t="s">
        <v>149</v>
      </c>
      <c r="DD41">
        <v>24</v>
      </c>
      <c r="DE41" t="s">
        <v>146</v>
      </c>
      <c r="DF41" t="s">
        <v>495</v>
      </c>
      <c r="DG41" t="s">
        <v>159</v>
      </c>
      <c r="DH41" t="s">
        <v>146</v>
      </c>
      <c r="DJ41" t="s">
        <v>146</v>
      </c>
      <c r="DL41">
        <v>0</v>
      </c>
      <c r="DM41">
        <v>65.099999999999994</v>
      </c>
      <c r="DN41">
        <v>28.44</v>
      </c>
      <c r="DO41">
        <v>91</v>
      </c>
      <c r="DP41">
        <v>178</v>
      </c>
      <c r="DQ41">
        <v>748</v>
      </c>
      <c r="DR41">
        <v>7</v>
      </c>
      <c r="DS41">
        <v>0</v>
      </c>
      <c r="DT41">
        <v>12</v>
      </c>
      <c r="DU41">
        <v>0</v>
      </c>
      <c r="DV41">
        <v>34</v>
      </c>
      <c r="DW41">
        <v>0</v>
      </c>
      <c r="DX41">
        <v>100</v>
      </c>
      <c r="DY41">
        <v>100</v>
      </c>
      <c r="DZ41">
        <v>87.5</v>
      </c>
      <c r="EA41">
        <v>4</v>
      </c>
      <c r="EB41">
        <v>5</v>
      </c>
      <c r="EC41">
        <v>5</v>
      </c>
      <c r="ED41">
        <v>0</v>
      </c>
      <c r="EE41">
        <v>0</v>
      </c>
      <c r="EF41">
        <v>0</v>
      </c>
      <c r="EG41">
        <v>7</v>
      </c>
      <c r="EH41">
        <v>12</v>
      </c>
      <c r="EI41">
        <v>6</v>
      </c>
      <c r="EJ41">
        <v>5</v>
      </c>
      <c r="EK41">
        <v>8</v>
      </c>
      <c r="EL41">
        <v>7</v>
      </c>
      <c r="EM41">
        <v>8</v>
      </c>
      <c r="EN41" t="s">
        <v>496</v>
      </c>
      <c r="EO41" t="s">
        <v>497</v>
      </c>
    </row>
    <row r="42" spans="1:145">
      <c r="A42" s="1">
        <v>41</v>
      </c>
      <c r="B42" t="s">
        <v>498</v>
      </c>
      <c r="C42" t="s">
        <v>146</v>
      </c>
      <c r="D42">
        <v>0</v>
      </c>
      <c r="E42">
        <v>0</v>
      </c>
      <c r="F42">
        <v>3</v>
      </c>
      <c r="G42">
        <v>10</v>
      </c>
      <c r="H42">
        <v>3</v>
      </c>
      <c r="I42">
        <v>0</v>
      </c>
      <c r="J42" t="s">
        <v>146</v>
      </c>
      <c r="K42">
        <v>533</v>
      </c>
      <c r="L42" t="s">
        <v>146</v>
      </c>
      <c r="M42">
        <v>435</v>
      </c>
      <c r="N42" t="s">
        <v>145</v>
      </c>
      <c r="P42" t="s">
        <v>147</v>
      </c>
      <c r="R42" t="s">
        <v>146</v>
      </c>
      <c r="S42" t="s">
        <v>146</v>
      </c>
      <c r="T42" t="s">
        <v>145</v>
      </c>
      <c r="U42" t="s">
        <v>499</v>
      </c>
      <c r="V42" t="s">
        <v>146</v>
      </c>
      <c r="W42" t="s">
        <v>500</v>
      </c>
      <c r="X42" t="s">
        <v>501</v>
      </c>
      <c r="Y42" t="s">
        <v>145</v>
      </c>
      <c r="AA42">
        <v>6</v>
      </c>
      <c r="AB42">
        <v>2</v>
      </c>
      <c r="AC42" t="s">
        <v>149</v>
      </c>
      <c r="AD42">
        <v>4</v>
      </c>
      <c r="AE42" t="s">
        <v>149</v>
      </c>
      <c r="AF42">
        <v>0</v>
      </c>
      <c r="AG42" t="s">
        <v>149</v>
      </c>
      <c r="AH42">
        <v>159</v>
      </c>
      <c r="AI42">
        <v>2002.15</v>
      </c>
      <c r="AJ42">
        <v>2002.15</v>
      </c>
      <c r="AK42">
        <v>2002.15</v>
      </c>
      <c r="AL42" t="s">
        <v>146</v>
      </c>
      <c r="AM42" t="s">
        <v>146</v>
      </c>
      <c r="AN42">
        <v>40</v>
      </c>
      <c r="AO42">
        <v>4</v>
      </c>
      <c r="AP42" t="s">
        <v>150</v>
      </c>
      <c r="AR42" t="s">
        <v>157</v>
      </c>
      <c r="AS42" t="s">
        <v>145</v>
      </c>
      <c r="AT42">
        <v>95</v>
      </c>
      <c r="AU42" t="s">
        <v>146</v>
      </c>
      <c r="AV42">
        <v>6</v>
      </c>
      <c r="AW42" t="s">
        <v>146</v>
      </c>
      <c r="AX42" t="s">
        <v>502</v>
      </c>
      <c r="AY42">
        <v>100</v>
      </c>
      <c r="AZ42">
        <v>100</v>
      </c>
      <c r="BA42">
        <v>100</v>
      </c>
      <c r="BB42">
        <v>100</v>
      </c>
      <c r="BC42">
        <v>100</v>
      </c>
      <c r="BD42" t="s">
        <v>149</v>
      </c>
      <c r="BE42">
        <v>11</v>
      </c>
      <c r="BF42" t="s">
        <v>149</v>
      </c>
      <c r="BG42">
        <v>16</v>
      </c>
      <c r="BH42" t="s">
        <v>149</v>
      </c>
      <c r="BI42">
        <v>55</v>
      </c>
      <c r="BJ42" t="s">
        <v>149</v>
      </c>
      <c r="BK42">
        <v>222</v>
      </c>
      <c r="BL42" t="s">
        <v>149</v>
      </c>
      <c r="BM42">
        <v>182</v>
      </c>
      <c r="BN42" t="s">
        <v>146</v>
      </c>
      <c r="BO42">
        <v>0</v>
      </c>
      <c r="BP42">
        <v>8</v>
      </c>
      <c r="BQ42">
        <v>18</v>
      </c>
      <c r="BR42">
        <v>1</v>
      </c>
      <c r="BS42">
        <v>0</v>
      </c>
      <c r="BT42">
        <v>0</v>
      </c>
      <c r="BU42" t="s">
        <v>149</v>
      </c>
      <c r="BV42">
        <v>9</v>
      </c>
      <c r="BW42" t="s">
        <v>149</v>
      </c>
      <c r="BX42">
        <v>72</v>
      </c>
      <c r="BY42" t="s">
        <v>149</v>
      </c>
      <c r="BZ42">
        <v>0</v>
      </c>
      <c r="CA42" t="s">
        <v>149</v>
      </c>
      <c r="CB42">
        <v>0</v>
      </c>
      <c r="CC42" t="s">
        <v>146</v>
      </c>
      <c r="CD42" t="s">
        <v>149</v>
      </c>
      <c r="CE42" t="s">
        <v>503</v>
      </c>
      <c r="CF42" t="s">
        <v>149</v>
      </c>
      <c r="CG42" t="s">
        <v>503</v>
      </c>
      <c r="CH42" t="s">
        <v>149</v>
      </c>
      <c r="CI42" t="s">
        <v>504</v>
      </c>
      <c r="CJ42" t="s">
        <v>145</v>
      </c>
      <c r="CL42" t="s">
        <v>155</v>
      </c>
      <c r="CN42" t="s">
        <v>146</v>
      </c>
      <c r="CO42" t="s">
        <v>296</v>
      </c>
      <c r="CP42">
        <v>0</v>
      </c>
      <c r="CQ42">
        <v>4</v>
      </c>
      <c r="CR42" t="s">
        <v>146</v>
      </c>
      <c r="CS42" t="s">
        <v>505</v>
      </c>
      <c r="CT42" t="s">
        <v>145</v>
      </c>
      <c r="CV42" t="s">
        <v>178</v>
      </c>
      <c r="CW42" t="s">
        <v>146</v>
      </c>
      <c r="CX42" t="s">
        <v>506</v>
      </c>
      <c r="CY42" t="s">
        <v>149</v>
      </c>
      <c r="CZ42">
        <v>104</v>
      </c>
      <c r="DA42" t="s">
        <v>149</v>
      </c>
      <c r="DB42">
        <v>124</v>
      </c>
      <c r="DC42" t="s">
        <v>149</v>
      </c>
      <c r="DD42">
        <v>140</v>
      </c>
      <c r="DE42" t="s">
        <v>146</v>
      </c>
      <c r="DF42" t="s">
        <v>256</v>
      </c>
      <c r="DG42" t="s">
        <v>159</v>
      </c>
      <c r="DH42" t="s">
        <v>149</v>
      </c>
      <c r="DI42">
        <v>48</v>
      </c>
      <c r="DJ42" t="s">
        <v>149</v>
      </c>
      <c r="DK42">
        <v>42</v>
      </c>
      <c r="DL42">
        <v>30.61</v>
      </c>
      <c r="DM42">
        <v>75.16</v>
      </c>
      <c r="DN42">
        <v>30.61</v>
      </c>
      <c r="DO42">
        <v>207</v>
      </c>
      <c r="DP42">
        <v>276</v>
      </c>
      <c r="DQ42">
        <v>978</v>
      </c>
      <c r="DR42">
        <v>8</v>
      </c>
      <c r="DS42">
        <v>9</v>
      </c>
      <c r="DT42">
        <v>10</v>
      </c>
      <c r="DU42">
        <v>4</v>
      </c>
      <c r="DV42">
        <v>21</v>
      </c>
      <c r="DW42">
        <v>18</v>
      </c>
      <c r="DX42">
        <v>42</v>
      </c>
      <c r="DY42">
        <v>58</v>
      </c>
      <c r="DZ42">
        <v>66</v>
      </c>
      <c r="EA42">
        <v>5</v>
      </c>
      <c r="EB42">
        <v>9</v>
      </c>
      <c r="EC42">
        <v>9</v>
      </c>
      <c r="ED42">
        <v>2</v>
      </c>
      <c r="EE42">
        <v>0</v>
      </c>
      <c r="EF42">
        <v>0</v>
      </c>
      <c r="EG42">
        <v>10</v>
      </c>
      <c r="EH42">
        <v>11</v>
      </c>
      <c r="EI42">
        <v>8</v>
      </c>
      <c r="EJ42">
        <v>9</v>
      </c>
      <c r="EK42">
        <v>10</v>
      </c>
      <c r="EL42">
        <v>8</v>
      </c>
      <c r="EM42">
        <v>10</v>
      </c>
      <c r="EN42" t="s">
        <v>507</v>
      </c>
      <c r="EO42" t="s">
        <v>508</v>
      </c>
    </row>
    <row r="43" spans="1:145">
      <c r="A43" s="1">
        <v>42</v>
      </c>
      <c r="B43" t="s">
        <v>509</v>
      </c>
      <c r="C43" t="s">
        <v>146</v>
      </c>
      <c r="D43">
        <v>0</v>
      </c>
      <c r="E43">
        <v>0</v>
      </c>
      <c r="F43">
        <v>2</v>
      </c>
      <c r="G43">
        <v>6</v>
      </c>
      <c r="H43">
        <v>0</v>
      </c>
      <c r="I43">
        <v>1</v>
      </c>
      <c r="J43" t="s">
        <v>146</v>
      </c>
      <c r="K43">
        <v>421</v>
      </c>
      <c r="L43" t="s">
        <v>145</v>
      </c>
      <c r="N43" t="s">
        <v>145</v>
      </c>
      <c r="P43" t="s">
        <v>147</v>
      </c>
      <c r="R43" t="s">
        <v>146</v>
      </c>
      <c r="S43" t="s">
        <v>146</v>
      </c>
      <c r="T43" t="s">
        <v>146</v>
      </c>
      <c r="V43" t="s">
        <v>146</v>
      </c>
      <c r="W43" t="s">
        <v>510</v>
      </c>
      <c r="X43" t="s">
        <v>511</v>
      </c>
      <c r="Y43" t="s">
        <v>145</v>
      </c>
      <c r="AA43">
        <v>4</v>
      </c>
      <c r="AB43">
        <v>1</v>
      </c>
      <c r="AC43" t="s">
        <v>149</v>
      </c>
      <c r="AD43">
        <v>6</v>
      </c>
      <c r="AE43" t="s">
        <v>149</v>
      </c>
      <c r="AF43">
        <v>0</v>
      </c>
      <c r="AG43" t="s">
        <v>149</v>
      </c>
      <c r="AH43">
        <v>0</v>
      </c>
      <c r="AI43">
        <v>1227.67</v>
      </c>
      <c r="AJ43">
        <v>1227.67</v>
      </c>
      <c r="AK43">
        <v>1227.67</v>
      </c>
      <c r="AL43" t="s">
        <v>146</v>
      </c>
      <c r="AM43" t="s">
        <v>146</v>
      </c>
      <c r="AN43">
        <v>50</v>
      </c>
      <c r="AO43">
        <v>11</v>
      </c>
      <c r="AP43" t="s">
        <v>150</v>
      </c>
      <c r="AR43" t="s">
        <v>151</v>
      </c>
      <c r="AS43" t="s">
        <v>145</v>
      </c>
      <c r="AT43">
        <v>82.5</v>
      </c>
      <c r="AU43" t="s">
        <v>145</v>
      </c>
      <c r="AW43" t="s">
        <v>145</v>
      </c>
      <c r="BD43" t="s">
        <v>149</v>
      </c>
      <c r="BE43">
        <v>4</v>
      </c>
      <c r="BF43" t="s">
        <v>149</v>
      </c>
      <c r="BG43">
        <v>9</v>
      </c>
      <c r="BH43" t="s">
        <v>149</v>
      </c>
      <c r="BI43">
        <v>27</v>
      </c>
      <c r="BJ43" t="s">
        <v>149</v>
      </c>
      <c r="BK43">
        <v>159</v>
      </c>
      <c r="BL43" t="s">
        <v>149</v>
      </c>
      <c r="BM43">
        <v>109</v>
      </c>
      <c r="BN43" t="s">
        <v>145</v>
      </c>
      <c r="BU43" t="s">
        <v>149</v>
      </c>
      <c r="BV43">
        <v>7</v>
      </c>
      <c r="BW43" t="s">
        <v>149</v>
      </c>
      <c r="BX43">
        <v>0</v>
      </c>
      <c r="BY43" t="s">
        <v>149</v>
      </c>
      <c r="BZ43">
        <v>0</v>
      </c>
      <c r="CA43" t="s">
        <v>149</v>
      </c>
      <c r="CB43">
        <v>0</v>
      </c>
      <c r="CC43" t="s">
        <v>146</v>
      </c>
      <c r="CD43" t="s">
        <v>149</v>
      </c>
      <c r="CE43" t="s">
        <v>512</v>
      </c>
      <c r="CF43" t="s">
        <v>149</v>
      </c>
      <c r="CG43" t="s">
        <v>513</v>
      </c>
      <c r="CH43" t="s">
        <v>149</v>
      </c>
      <c r="CI43" t="s">
        <v>514</v>
      </c>
      <c r="CJ43" t="s">
        <v>145</v>
      </c>
      <c r="CL43" t="s">
        <v>166</v>
      </c>
      <c r="CN43" t="s">
        <v>146</v>
      </c>
      <c r="CO43" t="s">
        <v>351</v>
      </c>
      <c r="CP43">
        <v>0</v>
      </c>
      <c r="CQ43">
        <v>2</v>
      </c>
      <c r="CR43" t="s">
        <v>146</v>
      </c>
      <c r="CS43" t="s">
        <v>455</v>
      </c>
      <c r="CT43" t="s">
        <v>146</v>
      </c>
      <c r="CU43" t="s">
        <v>515</v>
      </c>
      <c r="CV43" t="s">
        <v>157</v>
      </c>
      <c r="CW43" t="s">
        <v>146</v>
      </c>
      <c r="CX43" t="s">
        <v>516</v>
      </c>
      <c r="CY43" t="s">
        <v>149</v>
      </c>
      <c r="CZ43">
        <v>48</v>
      </c>
      <c r="DA43" t="s">
        <v>149</v>
      </c>
      <c r="DB43">
        <v>48</v>
      </c>
      <c r="DC43" t="s">
        <v>149</v>
      </c>
      <c r="DD43">
        <v>48</v>
      </c>
      <c r="DE43" t="s">
        <v>145</v>
      </c>
      <c r="DG43" t="s">
        <v>181</v>
      </c>
      <c r="DH43" t="s">
        <v>149</v>
      </c>
      <c r="DI43">
        <v>60</v>
      </c>
      <c r="DJ43" t="s">
        <v>149</v>
      </c>
      <c r="DK43">
        <v>10</v>
      </c>
      <c r="DL43">
        <v>95</v>
      </c>
      <c r="DM43">
        <v>73.87</v>
      </c>
      <c r="DN43">
        <v>29.31</v>
      </c>
      <c r="DO43">
        <v>112</v>
      </c>
      <c r="DP43">
        <v>230</v>
      </c>
      <c r="DQ43">
        <v>778</v>
      </c>
      <c r="DR43">
        <v>7</v>
      </c>
      <c r="DS43">
        <v>1</v>
      </c>
      <c r="DT43">
        <v>15</v>
      </c>
      <c r="DU43">
        <v>1</v>
      </c>
      <c r="DV43">
        <v>44</v>
      </c>
      <c r="DW43">
        <v>6</v>
      </c>
      <c r="DX43">
        <v>100</v>
      </c>
      <c r="DY43">
        <v>100</v>
      </c>
      <c r="DZ43">
        <v>100</v>
      </c>
      <c r="EA43">
        <v>1</v>
      </c>
      <c r="EB43">
        <v>4</v>
      </c>
      <c r="EC43">
        <v>6</v>
      </c>
      <c r="ED43">
        <v>0</v>
      </c>
      <c r="EE43">
        <v>0</v>
      </c>
      <c r="EF43">
        <v>0</v>
      </c>
      <c r="EG43">
        <v>8</v>
      </c>
      <c r="EH43">
        <v>14</v>
      </c>
      <c r="EI43">
        <v>5</v>
      </c>
      <c r="EJ43">
        <v>5</v>
      </c>
      <c r="EK43">
        <v>6</v>
      </c>
      <c r="EL43">
        <v>4</v>
      </c>
      <c r="EM43">
        <v>7</v>
      </c>
      <c r="EN43" t="s">
        <v>517</v>
      </c>
      <c r="EO43" t="s">
        <v>518</v>
      </c>
    </row>
    <row r="44" spans="1:145">
      <c r="A44" s="1">
        <v>43</v>
      </c>
      <c r="B44" t="s">
        <v>519</v>
      </c>
      <c r="C44" t="s">
        <v>145</v>
      </c>
      <c r="J44" t="s">
        <v>145</v>
      </c>
      <c r="L44" t="s">
        <v>145</v>
      </c>
      <c r="N44" t="s">
        <v>145</v>
      </c>
      <c r="P44" t="s">
        <v>172</v>
      </c>
      <c r="R44" t="s">
        <v>146</v>
      </c>
      <c r="S44" t="s">
        <v>146</v>
      </c>
      <c r="T44" t="s">
        <v>145</v>
      </c>
      <c r="U44" t="s">
        <v>520</v>
      </c>
      <c r="V44" t="s">
        <v>146</v>
      </c>
      <c r="W44" t="s">
        <v>521</v>
      </c>
      <c r="X44" t="s">
        <v>241</v>
      </c>
      <c r="Y44" t="s">
        <v>145</v>
      </c>
      <c r="AA44">
        <v>2</v>
      </c>
      <c r="AB44">
        <v>2</v>
      </c>
      <c r="AC44" t="s">
        <v>149</v>
      </c>
      <c r="AD44">
        <v>15</v>
      </c>
      <c r="AE44" t="s">
        <v>149</v>
      </c>
      <c r="AF44">
        <v>2</v>
      </c>
      <c r="AG44" t="s">
        <v>146</v>
      </c>
      <c r="AI44">
        <v>2298.0100000000002</v>
      </c>
      <c r="AJ44">
        <v>2298.0100000000002</v>
      </c>
      <c r="AK44">
        <v>2298.0100000000002</v>
      </c>
      <c r="AL44" t="s">
        <v>146</v>
      </c>
      <c r="AM44" t="s">
        <v>146</v>
      </c>
      <c r="AN44">
        <v>30</v>
      </c>
      <c r="AO44">
        <v>2</v>
      </c>
      <c r="AP44" t="s">
        <v>150</v>
      </c>
      <c r="AR44" t="s">
        <v>151</v>
      </c>
      <c r="AS44" t="s">
        <v>146</v>
      </c>
      <c r="AU44" t="s">
        <v>145</v>
      </c>
      <c r="AW44" t="s">
        <v>146</v>
      </c>
      <c r="AX44" t="s">
        <v>522</v>
      </c>
      <c r="AY44">
        <v>100</v>
      </c>
      <c r="AZ44">
        <v>100</v>
      </c>
      <c r="BA44">
        <v>100</v>
      </c>
      <c r="BB44">
        <v>100</v>
      </c>
      <c r="BC44">
        <v>100</v>
      </c>
      <c r="BD44" t="s">
        <v>149</v>
      </c>
      <c r="BE44">
        <v>12</v>
      </c>
      <c r="BF44" t="s">
        <v>149</v>
      </c>
      <c r="BG44">
        <v>39</v>
      </c>
      <c r="BH44" t="s">
        <v>149</v>
      </c>
      <c r="BI44">
        <v>94</v>
      </c>
      <c r="BJ44" t="s">
        <v>149</v>
      </c>
      <c r="BK44">
        <v>522</v>
      </c>
      <c r="BL44" t="s">
        <v>149</v>
      </c>
      <c r="BM44">
        <v>653</v>
      </c>
      <c r="BN44" t="s">
        <v>146</v>
      </c>
      <c r="BO44">
        <v>0</v>
      </c>
      <c r="BP44">
        <v>9</v>
      </c>
      <c r="BQ44">
        <v>21</v>
      </c>
      <c r="BR44">
        <v>0</v>
      </c>
      <c r="BS44">
        <v>0</v>
      </c>
      <c r="BT44">
        <v>36</v>
      </c>
      <c r="BU44" t="s">
        <v>149</v>
      </c>
      <c r="BV44">
        <v>15</v>
      </c>
      <c r="BW44" t="s">
        <v>146</v>
      </c>
      <c r="BY44" t="s">
        <v>146</v>
      </c>
      <c r="CA44" t="s">
        <v>149</v>
      </c>
      <c r="CB44">
        <v>0</v>
      </c>
      <c r="CC44" t="s">
        <v>146</v>
      </c>
      <c r="CD44" t="s">
        <v>146</v>
      </c>
      <c r="CF44" t="s">
        <v>146</v>
      </c>
      <c r="CH44" t="s">
        <v>146</v>
      </c>
      <c r="CJ44" t="s">
        <v>145</v>
      </c>
      <c r="CL44" t="s">
        <v>155</v>
      </c>
      <c r="CN44" t="s">
        <v>146</v>
      </c>
      <c r="CO44" t="s">
        <v>218</v>
      </c>
      <c r="CP44">
        <v>4</v>
      </c>
      <c r="CQ44">
        <v>0</v>
      </c>
      <c r="CR44" t="s">
        <v>146</v>
      </c>
      <c r="CS44" t="s">
        <v>218</v>
      </c>
      <c r="CT44" t="s">
        <v>146</v>
      </c>
      <c r="CU44" t="s">
        <v>393</v>
      </c>
      <c r="CV44" t="s">
        <v>178</v>
      </c>
      <c r="CW44" t="s">
        <v>146</v>
      </c>
      <c r="CX44" t="s">
        <v>523</v>
      </c>
      <c r="CY44" t="s">
        <v>149</v>
      </c>
      <c r="CZ44">
        <v>24</v>
      </c>
      <c r="DA44" t="s">
        <v>149</v>
      </c>
      <c r="DB44">
        <v>24</v>
      </c>
      <c r="DC44" t="s">
        <v>149</v>
      </c>
      <c r="DD44">
        <v>24</v>
      </c>
      <c r="DE44" t="s">
        <v>145</v>
      </c>
      <c r="DG44" t="s">
        <v>168</v>
      </c>
      <c r="DH44" t="s">
        <v>149</v>
      </c>
      <c r="DI44">
        <v>15</v>
      </c>
      <c r="DJ44" t="s">
        <v>149</v>
      </c>
      <c r="DK44">
        <v>15</v>
      </c>
      <c r="DL44">
        <v>100</v>
      </c>
      <c r="DM44">
        <v>68.59</v>
      </c>
      <c r="DN44">
        <v>25.4</v>
      </c>
      <c r="DO44">
        <v>0</v>
      </c>
      <c r="DP44">
        <v>1221</v>
      </c>
      <c r="DQ44">
        <v>2679</v>
      </c>
      <c r="DR44">
        <v>0</v>
      </c>
      <c r="DS44">
        <v>0</v>
      </c>
      <c r="DT44">
        <v>10</v>
      </c>
      <c r="DU44">
        <v>39</v>
      </c>
      <c r="DV44">
        <v>23</v>
      </c>
      <c r="DW44">
        <v>70</v>
      </c>
      <c r="DX44">
        <v>0</v>
      </c>
      <c r="DY44">
        <v>90</v>
      </c>
      <c r="DZ44">
        <v>90</v>
      </c>
      <c r="EA44">
        <v>0</v>
      </c>
      <c r="EB44">
        <v>10</v>
      </c>
      <c r="EC44">
        <v>12</v>
      </c>
      <c r="ED44">
        <v>0</v>
      </c>
      <c r="EE44">
        <v>0</v>
      </c>
      <c r="EF44">
        <v>0</v>
      </c>
      <c r="EG44">
        <v>0</v>
      </c>
      <c r="EH44">
        <v>37</v>
      </c>
      <c r="EI44">
        <v>17</v>
      </c>
      <c r="EJ44">
        <v>20</v>
      </c>
      <c r="EK44">
        <v>24</v>
      </c>
      <c r="EL44">
        <v>18</v>
      </c>
      <c r="EM44">
        <v>16</v>
      </c>
      <c r="EN44" t="s">
        <v>524</v>
      </c>
      <c r="EO44" t="s">
        <v>525</v>
      </c>
    </row>
    <row r="45" spans="1:145">
      <c r="A45" s="1">
        <v>44</v>
      </c>
      <c r="B45" t="s">
        <v>526</v>
      </c>
      <c r="C45" t="s">
        <v>146</v>
      </c>
      <c r="D45">
        <v>0</v>
      </c>
      <c r="E45">
        <v>0</v>
      </c>
      <c r="F45">
        <v>0</v>
      </c>
      <c r="G45">
        <v>0</v>
      </c>
      <c r="H45">
        <v>0</v>
      </c>
      <c r="I45">
        <v>0</v>
      </c>
      <c r="J45" t="s">
        <v>145</v>
      </c>
      <c r="L45" t="s">
        <v>145</v>
      </c>
      <c r="N45" t="s">
        <v>145</v>
      </c>
      <c r="P45" t="s">
        <v>223</v>
      </c>
      <c r="R45" t="s">
        <v>146</v>
      </c>
      <c r="S45" t="s">
        <v>146</v>
      </c>
      <c r="T45" t="s">
        <v>145</v>
      </c>
      <c r="U45" t="s">
        <v>527</v>
      </c>
      <c r="V45" t="s">
        <v>146</v>
      </c>
      <c r="W45" t="s">
        <v>528</v>
      </c>
      <c r="X45" t="s">
        <v>163</v>
      </c>
      <c r="Y45" t="s">
        <v>145</v>
      </c>
      <c r="AA45">
        <v>1</v>
      </c>
      <c r="AB45">
        <v>0</v>
      </c>
      <c r="AC45" t="s">
        <v>149</v>
      </c>
      <c r="AD45">
        <v>28</v>
      </c>
      <c r="AE45" t="s">
        <v>149</v>
      </c>
      <c r="AF45">
        <v>0</v>
      </c>
      <c r="AG45" t="s">
        <v>146</v>
      </c>
      <c r="AI45">
        <v>2455.35</v>
      </c>
      <c r="AJ45">
        <v>2455.35</v>
      </c>
      <c r="AK45">
        <v>2455.35</v>
      </c>
      <c r="AL45" t="s">
        <v>146</v>
      </c>
      <c r="AM45" t="s">
        <v>146</v>
      </c>
      <c r="AN45">
        <v>1135</v>
      </c>
      <c r="AO45">
        <v>10</v>
      </c>
      <c r="AP45" t="s">
        <v>150</v>
      </c>
      <c r="AR45" t="s">
        <v>151</v>
      </c>
      <c r="AS45" t="s">
        <v>146</v>
      </c>
      <c r="AU45" t="s">
        <v>145</v>
      </c>
      <c r="AW45" t="s">
        <v>146</v>
      </c>
      <c r="AX45" t="s">
        <v>529</v>
      </c>
      <c r="AY45">
        <v>50</v>
      </c>
      <c r="AZ45">
        <v>50</v>
      </c>
      <c r="BA45">
        <v>50</v>
      </c>
      <c r="BB45">
        <v>50</v>
      </c>
      <c r="BC45">
        <v>50</v>
      </c>
      <c r="BD45" t="s">
        <v>149</v>
      </c>
      <c r="BE45">
        <v>8</v>
      </c>
      <c r="BF45" t="s">
        <v>149</v>
      </c>
      <c r="BG45">
        <v>22</v>
      </c>
      <c r="BH45" t="s">
        <v>149</v>
      </c>
      <c r="BI45">
        <v>102</v>
      </c>
      <c r="BJ45" t="s">
        <v>149</v>
      </c>
      <c r="BK45">
        <v>1321</v>
      </c>
      <c r="BL45" t="s">
        <v>149</v>
      </c>
      <c r="BM45">
        <v>280</v>
      </c>
      <c r="BN45" t="s">
        <v>146</v>
      </c>
      <c r="BO45">
        <v>187</v>
      </c>
      <c r="BP45">
        <v>820</v>
      </c>
      <c r="BQ45">
        <v>110</v>
      </c>
      <c r="BR45">
        <v>19</v>
      </c>
      <c r="BS45">
        <v>0</v>
      </c>
      <c r="BT45">
        <v>0</v>
      </c>
      <c r="BU45" t="s">
        <v>149</v>
      </c>
      <c r="BV45">
        <v>28</v>
      </c>
      <c r="BW45" t="s">
        <v>149</v>
      </c>
      <c r="BX45">
        <v>0</v>
      </c>
      <c r="BY45" t="s">
        <v>149</v>
      </c>
      <c r="BZ45">
        <v>0</v>
      </c>
      <c r="CA45" t="s">
        <v>149</v>
      </c>
      <c r="CB45">
        <v>0</v>
      </c>
      <c r="CC45" t="s">
        <v>146</v>
      </c>
      <c r="CD45" t="s">
        <v>146</v>
      </c>
      <c r="CF45" t="s">
        <v>146</v>
      </c>
      <c r="CH45" t="s">
        <v>146</v>
      </c>
      <c r="CJ45" t="s">
        <v>145</v>
      </c>
      <c r="CL45" t="s">
        <v>166</v>
      </c>
      <c r="CN45" t="s">
        <v>145</v>
      </c>
      <c r="CO45" t="s">
        <v>234</v>
      </c>
      <c r="CP45">
        <v>3</v>
      </c>
      <c r="CQ45">
        <v>2</v>
      </c>
      <c r="CR45" t="s">
        <v>146</v>
      </c>
      <c r="CS45" t="s">
        <v>530</v>
      </c>
      <c r="CT45" t="s">
        <v>145</v>
      </c>
      <c r="CV45" t="s">
        <v>157</v>
      </c>
      <c r="CW45" t="s">
        <v>146</v>
      </c>
      <c r="CX45" t="s">
        <v>531</v>
      </c>
      <c r="CY45" t="s">
        <v>149</v>
      </c>
      <c r="CZ45">
        <v>20</v>
      </c>
      <c r="DA45" t="s">
        <v>149</v>
      </c>
      <c r="DB45">
        <v>20</v>
      </c>
      <c r="DC45" t="s">
        <v>149</v>
      </c>
      <c r="DD45">
        <v>16</v>
      </c>
      <c r="DE45" t="s">
        <v>146</v>
      </c>
      <c r="DF45" t="s">
        <v>532</v>
      </c>
      <c r="DG45" t="s">
        <v>168</v>
      </c>
      <c r="DH45" t="s">
        <v>149</v>
      </c>
      <c r="DI45">
        <v>231</v>
      </c>
      <c r="DJ45" t="s">
        <v>149</v>
      </c>
      <c r="DK45">
        <v>0</v>
      </c>
      <c r="DL45">
        <v>35.36</v>
      </c>
      <c r="DM45">
        <v>83.61</v>
      </c>
      <c r="DN45">
        <v>37.72</v>
      </c>
      <c r="DO45">
        <v>129</v>
      </c>
      <c r="DP45">
        <v>343</v>
      </c>
      <c r="DQ45">
        <v>1998</v>
      </c>
      <c r="DR45">
        <v>6</v>
      </c>
      <c r="DS45">
        <v>3</v>
      </c>
      <c r="DT45">
        <v>11</v>
      </c>
      <c r="DU45">
        <v>12</v>
      </c>
      <c r="DV45">
        <v>60</v>
      </c>
      <c r="DW45">
        <v>46</v>
      </c>
      <c r="DX45">
        <v>10</v>
      </c>
      <c r="DY45">
        <v>15</v>
      </c>
      <c r="DZ45">
        <v>25</v>
      </c>
      <c r="EA45">
        <v>2</v>
      </c>
      <c r="EB45">
        <v>1</v>
      </c>
      <c r="EC45">
        <v>25</v>
      </c>
      <c r="ED45">
        <v>1</v>
      </c>
      <c r="EE45">
        <v>0</v>
      </c>
      <c r="EF45">
        <v>0</v>
      </c>
      <c r="EG45">
        <v>8</v>
      </c>
      <c r="EH45">
        <v>11</v>
      </c>
      <c r="EI45">
        <v>10</v>
      </c>
      <c r="EJ45">
        <v>10</v>
      </c>
      <c r="EK45">
        <v>11</v>
      </c>
      <c r="EL45">
        <v>11</v>
      </c>
      <c r="EM45">
        <v>12</v>
      </c>
      <c r="EN45" t="s">
        <v>533</v>
      </c>
      <c r="EO45" t="s">
        <v>534</v>
      </c>
    </row>
    <row r="46" spans="1:145">
      <c r="A46" s="1">
        <v>45</v>
      </c>
      <c r="B46" t="s">
        <v>535</v>
      </c>
      <c r="C46" t="s">
        <v>145</v>
      </c>
      <c r="J46" t="s">
        <v>145</v>
      </c>
      <c r="L46" t="s">
        <v>145</v>
      </c>
      <c r="N46" t="s">
        <v>145</v>
      </c>
      <c r="P46" t="s">
        <v>147</v>
      </c>
      <c r="R46" t="s">
        <v>146</v>
      </c>
      <c r="S46" t="s">
        <v>146</v>
      </c>
      <c r="T46" t="s">
        <v>145</v>
      </c>
      <c r="V46" t="s">
        <v>146</v>
      </c>
      <c r="W46" t="s">
        <v>536</v>
      </c>
      <c r="X46" t="s">
        <v>163</v>
      </c>
      <c r="Y46" t="s">
        <v>145</v>
      </c>
      <c r="AA46">
        <v>10</v>
      </c>
      <c r="AB46">
        <v>1</v>
      </c>
      <c r="AC46" t="s">
        <v>149</v>
      </c>
      <c r="AD46">
        <v>24</v>
      </c>
      <c r="AE46" t="s">
        <v>149</v>
      </c>
      <c r="AF46">
        <v>0</v>
      </c>
      <c r="AG46" t="s">
        <v>146</v>
      </c>
      <c r="AI46">
        <v>1602.45</v>
      </c>
      <c r="AJ46">
        <v>1602.45</v>
      </c>
      <c r="AK46">
        <v>1602.45</v>
      </c>
      <c r="AL46" t="s">
        <v>146</v>
      </c>
      <c r="AM46" t="s">
        <v>145</v>
      </c>
      <c r="AO46">
        <v>7.8</v>
      </c>
      <c r="AP46" t="s">
        <v>150</v>
      </c>
      <c r="AR46" t="s">
        <v>309</v>
      </c>
      <c r="AS46" t="s">
        <v>145</v>
      </c>
      <c r="AT46">
        <v>77</v>
      </c>
      <c r="AU46" t="s">
        <v>146</v>
      </c>
      <c r="AV46">
        <v>4</v>
      </c>
      <c r="AW46" t="s">
        <v>146</v>
      </c>
      <c r="AX46" t="s">
        <v>537</v>
      </c>
      <c r="AY46">
        <v>100</v>
      </c>
      <c r="AZ46">
        <v>100</v>
      </c>
      <c r="BA46">
        <v>100</v>
      </c>
      <c r="BB46">
        <v>100</v>
      </c>
      <c r="BC46">
        <v>100</v>
      </c>
      <c r="BD46" t="s">
        <v>149</v>
      </c>
      <c r="BE46">
        <v>18</v>
      </c>
      <c r="BF46" t="s">
        <v>149</v>
      </c>
      <c r="BG46">
        <v>20</v>
      </c>
      <c r="BH46" t="s">
        <v>149</v>
      </c>
      <c r="BI46">
        <v>127</v>
      </c>
      <c r="BJ46" t="s">
        <v>146</v>
      </c>
      <c r="BL46" t="s">
        <v>146</v>
      </c>
      <c r="BN46" t="s">
        <v>146</v>
      </c>
      <c r="BO46">
        <v>46</v>
      </c>
      <c r="BP46">
        <v>90</v>
      </c>
      <c r="BQ46">
        <v>48</v>
      </c>
      <c r="BR46">
        <v>0</v>
      </c>
      <c r="BS46">
        <v>0</v>
      </c>
      <c r="BT46">
        <v>4260</v>
      </c>
      <c r="BU46" t="s">
        <v>149</v>
      </c>
      <c r="BV46">
        <v>24</v>
      </c>
      <c r="BW46" t="s">
        <v>149</v>
      </c>
      <c r="BX46">
        <v>0</v>
      </c>
      <c r="BY46" t="s">
        <v>149</v>
      </c>
      <c r="BZ46">
        <v>0</v>
      </c>
      <c r="CA46" t="s">
        <v>149</v>
      </c>
      <c r="CB46">
        <v>0</v>
      </c>
      <c r="CC46" t="s">
        <v>146</v>
      </c>
      <c r="CD46" t="s">
        <v>149</v>
      </c>
      <c r="CE46">
        <v>0</v>
      </c>
      <c r="CF46" t="s">
        <v>149</v>
      </c>
      <c r="CG46">
        <v>0</v>
      </c>
      <c r="CH46" t="s">
        <v>149</v>
      </c>
      <c r="CI46">
        <v>0</v>
      </c>
      <c r="CJ46" t="s">
        <v>145</v>
      </c>
      <c r="CL46" t="s">
        <v>166</v>
      </c>
      <c r="CN46" t="s">
        <v>146</v>
      </c>
      <c r="CO46" t="s">
        <v>538</v>
      </c>
      <c r="CP46">
        <v>3</v>
      </c>
      <c r="CQ46">
        <v>7</v>
      </c>
      <c r="CR46" t="s">
        <v>146</v>
      </c>
      <c r="CS46" t="s">
        <v>304</v>
      </c>
      <c r="CT46" t="s">
        <v>146</v>
      </c>
      <c r="CU46" t="s">
        <v>304</v>
      </c>
      <c r="CV46" t="s">
        <v>157</v>
      </c>
      <c r="CW46" t="s">
        <v>146</v>
      </c>
      <c r="CX46" t="s">
        <v>539</v>
      </c>
      <c r="CY46" t="s">
        <v>149</v>
      </c>
      <c r="CZ46">
        <v>24</v>
      </c>
      <c r="DA46" t="s">
        <v>149</v>
      </c>
      <c r="DB46">
        <v>24</v>
      </c>
      <c r="DC46" t="s">
        <v>149</v>
      </c>
      <c r="DD46">
        <v>24</v>
      </c>
      <c r="DE46" t="s">
        <v>146</v>
      </c>
      <c r="DF46" t="s">
        <v>208</v>
      </c>
      <c r="DG46" t="s">
        <v>159</v>
      </c>
      <c r="DH46" t="s">
        <v>149</v>
      </c>
      <c r="DI46">
        <v>3</v>
      </c>
      <c r="DJ46" t="s">
        <v>149</v>
      </c>
      <c r="DK46">
        <v>8</v>
      </c>
      <c r="DL46">
        <v>100</v>
      </c>
      <c r="DM46">
        <v>65.739999999999995</v>
      </c>
      <c r="DN46">
        <v>27.51</v>
      </c>
      <c r="DO46">
        <v>417</v>
      </c>
      <c r="DP46">
        <v>604</v>
      </c>
      <c r="DQ46">
        <v>1804</v>
      </c>
      <c r="DR46">
        <v>11</v>
      </c>
      <c r="DS46">
        <v>8</v>
      </c>
      <c r="DT46">
        <v>16</v>
      </c>
      <c r="DU46">
        <v>13</v>
      </c>
      <c r="DV46">
        <v>45</v>
      </c>
      <c r="DW46">
        <v>20</v>
      </c>
      <c r="DX46">
        <v>11</v>
      </c>
      <c r="DY46">
        <v>11</v>
      </c>
      <c r="DZ46">
        <v>41</v>
      </c>
      <c r="EA46">
        <v>24</v>
      </c>
      <c r="EB46">
        <v>2</v>
      </c>
      <c r="EC46">
        <v>20</v>
      </c>
      <c r="ED46">
        <v>0</v>
      </c>
      <c r="EE46">
        <v>0</v>
      </c>
      <c r="EF46">
        <v>0</v>
      </c>
      <c r="EG46">
        <v>19</v>
      </c>
      <c r="EH46">
        <v>29</v>
      </c>
      <c r="EI46">
        <v>13</v>
      </c>
      <c r="EJ46">
        <v>11</v>
      </c>
      <c r="EK46">
        <v>17</v>
      </c>
      <c r="EL46">
        <v>14</v>
      </c>
      <c r="EM46">
        <v>10</v>
      </c>
      <c r="EN46" t="s">
        <v>540</v>
      </c>
      <c r="EO46" t="s">
        <v>541</v>
      </c>
    </row>
    <row r="47" spans="1:145">
      <c r="A47" s="1">
        <v>46</v>
      </c>
      <c r="B47" t="s">
        <v>542</v>
      </c>
      <c r="C47" t="s">
        <v>146</v>
      </c>
      <c r="D47">
        <v>0</v>
      </c>
      <c r="E47">
        <v>0</v>
      </c>
      <c r="F47">
        <v>1</v>
      </c>
      <c r="G47">
        <v>0</v>
      </c>
      <c r="H47">
        <v>0</v>
      </c>
      <c r="I47">
        <v>25</v>
      </c>
      <c r="J47" t="s">
        <v>146</v>
      </c>
      <c r="K47">
        <v>110</v>
      </c>
      <c r="L47" t="s">
        <v>145</v>
      </c>
      <c r="N47" t="s">
        <v>145</v>
      </c>
      <c r="P47" t="s">
        <v>172</v>
      </c>
      <c r="R47" t="s">
        <v>146</v>
      </c>
      <c r="S47" t="s">
        <v>146</v>
      </c>
      <c r="T47" t="s">
        <v>145</v>
      </c>
      <c r="U47" t="s">
        <v>543</v>
      </c>
      <c r="V47" t="s">
        <v>146</v>
      </c>
      <c r="W47" t="s">
        <v>544</v>
      </c>
      <c r="X47" t="s">
        <v>173</v>
      </c>
      <c r="Y47" t="s">
        <v>145</v>
      </c>
      <c r="AA47">
        <v>15</v>
      </c>
      <c r="AB47">
        <v>2</v>
      </c>
      <c r="AC47" t="s">
        <v>149</v>
      </c>
      <c r="AD47">
        <v>15</v>
      </c>
      <c r="AE47" t="s">
        <v>149</v>
      </c>
      <c r="AF47">
        <v>0</v>
      </c>
      <c r="AG47" t="s">
        <v>146</v>
      </c>
      <c r="AI47">
        <v>2299.1799999999998</v>
      </c>
      <c r="AJ47">
        <v>2299.1799999999998</v>
      </c>
      <c r="AK47">
        <v>2299.1799999999998</v>
      </c>
      <c r="AL47" t="s">
        <v>146</v>
      </c>
      <c r="AM47" t="s">
        <v>146</v>
      </c>
      <c r="AN47">
        <v>60</v>
      </c>
      <c r="AO47">
        <v>8</v>
      </c>
      <c r="AP47" t="s">
        <v>150</v>
      </c>
      <c r="AR47" t="s">
        <v>151</v>
      </c>
      <c r="AS47" t="s">
        <v>145</v>
      </c>
      <c r="AT47">
        <v>89</v>
      </c>
      <c r="AU47" t="s">
        <v>146</v>
      </c>
      <c r="AV47">
        <v>1</v>
      </c>
      <c r="AW47" t="s">
        <v>146</v>
      </c>
      <c r="AX47" t="s">
        <v>545</v>
      </c>
      <c r="AY47">
        <v>100</v>
      </c>
      <c r="AZ47">
        <v>100</v>
      </c>
      <c r="BA47">
        <v>100</v>
      </c>
      <c r="BB47">
        <v>100</v>
      </c>
      <c r="BC47">
        <v>100</v>
      </c>
      <c r="BD47" t="s">
        <v>149</v>
      </c>
      <c r="BE47">
        <v>5</v>
      </c>
      <c r="BF47" t="s">
        <v>149</v>
      </c>
      <c r="BG47">
        <v>14</v>
      </c>
      <c r="BH47" t="s">
        <v>149</v>
      </c>
      <c r="BI47">
        <v>39</v>
      </c>
      <c r="BJ47" t="s">
        <v>149</v>
      </c>
      <c r="BK47">
        <v>115</v>
      </c>
      <c r="BL47" t="s">
        <v>149</v>
      </c>
      <c r="BM47">
        <v>132</v>
      </c>
      <c r="BN47" t="s">
        <v>146</v>
      </c>
      <c r="BO47">
        <v>6</v>
      </c>
      <c r="BP47">
        <v>35</v>
      </c>
      <c r="BQ47">
        <v>247</v>
      </c>
      <c r="BR47">
        <v>1280</v>
      </c>
      <c r="BS47">
        <v>0</v>
      </c>
      <c r="BT47">
        <v>0</v>
      </c>
      <c r="BU47" t="s">
        <v>149</v>
      </c>
      <c r="BV47">
        <v>14</v>
      </c>
      <c r="BW47" t="s">
        <v>149</v>
      </c>
      <c r="BX47">
        <v>80</v>
      </c>
      <c r="BY47" t="s">
        <v>149</v>
      </c>
      <c r="BZ47">
        <v>0</v>
      </c>
      <c r="CA47" t="s">
        <v>149</v>
      </c>
      <c r="CB47">
        <v>0</v>
      </c>
      <c r="CC47" t="s">
        <v>146</v>
      </c>
      <c r="CD47" t="s">
        <v>149</v>
      </c>
      <c r="CE47" t="s">
        <v>546</v>
      </c>
      <c r="CF47" t="s">
        <v>149</v>
      </c>
      <c r="CG47" t="s">
        <v>547</v>
      </c>
      <c r="CH47" t="s">
        <v>149</v>
      </c>
      <c r="CI47" t="s">
        <v>548</v>
      </c>
      <c r="CJ47" t="s">
        <v>145</v>
      </c>
      <c r="CL47" t="s">
        <v>166</v>
      </c>
      <c r="CN47" t="s">
        <v>146</v>
      </c>
      <c r="CO47" t="s">
        <v>549</v>
      </c>
      <c r="CP47">
        <v>3</v>
      </c>
      <c r="CQ47">
        <v>0</v>
      </c>
      <c r="CR47" t="s">
        <v>145</v>
      </c>
      <c r="CT47" t="s">
        <v>145</v>
      </c>
      <c r="CV47" t="s">
        <v>157</v>
      </c>
      <c r="CW47" t="s">
        <v>146</v>
      </c>
      <c r="CX47" t="s">
        <v>550</v>
      </c>
      <c r="CY47" t="s">
        <v>149</v>
      </c>
      <c r="CZ47">
        <v>40</v>
      </c>
      <c r="DA47" t="s">
        <v>149</v>
      </c>
      <c r="DB47">
        <v>40</v>
      </c>
      <c r="DC47" t="s">
        <v>149</v>
      </c>
      <c r="DD47">
        <v>40</v>
      </c>
      <c r="DE47" t="s">
        <v>145</v>
      </c>
      <c r="DG47" t="s">
        <v>159</v>
      </c>
      <c r="DH47" t="s">
        <v>149</v>
      </c>
      <c r="DI47">
        <v>28</v>
      </c>
      <c r="DJ47" t="s">
        <v>149</v>
      </c>
      <c r="DK47">
        <v>10</v>
      </c>
      <c r="DL47">
        <v>100</v>
      </c>
      <c r="DM47">
        <v>97.43</v>
      </c>
      <c r="DN47">
        <v>41.56</v>
      </c>
      <c r="DO47">
        <v>92</v>
      </c>
      <c r="DP47">
        <v>252</v>
      </c>
      <c r="DQ47">
        <v>708</v>
      </c>
      <c r="DR47">
        <v>0</v>
      </c>
      <c r="DS47">
        <v>16</v>
      </c>
      <c r="DT47">
        <v>18</v>
      </c>
      <c r="DU47">
        <v>8</v>
      </c>
      <c r="DV47">
        <v>70</v>
      </c>
      <c r="DW47">
        <v>11</v>
      </c>
      <c r="DX47">
        <v>0</v>
      </c>
      <c r="DY47">
        <v>33</v>
      </c>
      <c r="DZ47">
        <v>56</v>
      </c>
      <c r="EA47">
        <v>1</v>
      </c>
      <c r="EB47">
        <v>10</v>
      </c>
      <c r="EC47">
        <v>11</v>
      </c>
      <c r="ED47">
        <v>1</v>
      </c>
      <c r="EE47">
        <v>0</v>
      </c>
      <c r="EF47">
        <v>0</v>
      </c>
      <c r="EG47">
        <v>16</v>
      </c>
      <c r="EH47">
        <v>26</v>
      </c>
      <c r="EI47">
        <v>14</v>
      </c>
      <c r="EJ47">
        <v>14</v>
      </c>
      <c r="EK47">
        <v>10</v>
      </c>
      <c r="EL47">
        <v>10</v>
      </c>
      <c r="EM47">
        <v>10</v>
      </c>
      <c r="EN47" t="s">
        <v>551</v>
      </c>
      <c r="EO47" t="s">
        <v>552</v>
      </c>
    </row>
    <row r="48" spans="1:145">
      <c r="A48" s="1">
        <v>47</v>
      </c>
      <c r="B48" t="s">
        <v>553</v>
      </c>
      <c r="C48" t="s">
        <v>146</v>
      </c>
      <c r="D48">
        <v>0</v>
      </c>
      <c r="E48">
        <v>2</v>
      </c>
      <c r="F48">
        <v>0</v>
      </c>
      <c r="G48">
        <v>0</v>
      </c>
      <c r="H48">
        <v>0</v>
      </c>
      <c r="I48">
        <v>0</v>
      </c>
      <c r="J48" t="s">
        <v>146</v>
      </c>
      <c r="K48">
        <v>294</v>
      </c>
      <c r="L48" t="s">
        <v>146</v>
      </c>
      <c r="M48">
        <v>517</v>
      </c>
      <c r="N48" t="s">
        <v>146</v>
      </c>
      <c r="O48">
        <v>1804</v>
      </c>
      <c r="P48" t="s">
        <v>172</v>
      </c>
      <c r="R48" t="s">
        <v>146</v>
      </c>
      <c r="S48" t="s">
        <v>146</v>
      </c>
      <c r="T48" t="s">
        <v>145</v>
      </c>
      <c r="V48" t="s">
        <v>146</v>
      </c>
      <c r="W48" t="s">
        <v>554</v>
      </c>
      <c r="X48" t="s">
        <v>163</v>
      </c>
      <c r="Y48" t="s">
        <v>145</v>
      </c>
      <c r="AA48">
        <v>5</v>
      </c>
      <c r="AB48">
        <v>3</v>
      </c>
      <c r="AC48" t="s">
        <v>149</v>
      </c>
      <c r="AD48">
        <v>22</v>
      </c>
      <c r="AE48" t="s">
        <v>149</v>
      </c>
      <c r="AF48">
        <v>0</v>
      </c>
      <c r="AG48" t="s">
        <v>149</v>
      </c>
      <c r="AH48">
        <v>0</v>
      </c>
      <c r="AI48">
        <v>2338.0100000000002</v>
      </c>
      <c r="AJ48">
        <v>2338.0100000000002</v>
      </c>
      <c r="AK48">
        <v>2338.0100000000002</v>
      </c>
      <c r="AL48" t="s">
        <v>146</v>
      </c>
      <c r="AM48" t="s">
        <v>145</v>
      </c>
      <c r="AO48">
        <v>4.5</v>
      </c>
      <c r="AP48" t="s">
        <v>150</v>
      </c>
      <c r="AR48" t="s">
        <v>157</v>
      </c>
      <c r="AS48" t="s">
        <v>145</v>
      </c>
      <c r="AT48">
        <v>82</v>
      </c>
      <c r="AU48" t="s">
        <v>146</v>
      </c>
      <c r="AV48">
        <v>2</v>
      </c>
      <c r="AW48" t="s">
        <v>145</v>
      </c>
      <c r="BD48" t="s">
        <v>146</v>
      </c>
      <c r="BF48" t="s">
        <v>146</v>
      </c>
      <c r="BH48" t="s">
        <v>146</v>
      </c>
      <c r="BJ48" t="s">
        <v>146</v>
      </c>
      <c r="BL48" t="s">
        <v>146</v>
      </c>
      <c r="BN48" t="s">
        <v>145</v>
      </c>
      <c r="BU48" t="s">
        <v>146</v>
      </c>
      <c r="BW48" t="s">
        <v>146</v>
      </c>
      <c r="BY48" t="s">
        <v>146</v>
      </c>
      <c r="CA48" t="s">
        <v>146</v>
      </c>
      <c r="CC48" t="s">
        <v>146</v>
      </c>
      <c r="CD48" t="s">
        <v>146</v>
      </c>
      <c r="CF48" t="s">
        <v>146</v>
      </c>
      <c r="CH48" t="s">
        <v>146</v>
      </c>
      <c r="CJ48" t="s">
        <v>145</v>
      </c>
      <c r="CL48" t="s">
        <v>155</v>
      </c>
      <c r="CN48" t="s">
        <v>145</v>
      </c>
      <c r="CO48" t="s">
        <v>177</v>
      </c>
      <c r="CP48">
        <v>0</v>
      </c>
      <c r="CQ48">
        <v>2</v>
      </c>
      <c r="CR48" t="s">
        <v>146</v>
      </c>
      <c r="CS48" t="s">
        <v>555</v>
      </c>
      <c r="CT48" t="s">
        <v>146</v>
      </c>
      <c r="CU48" t="s">
        <v>244</v>
      </c>
      <c r="CV48" t="s">
        <v>157</v>
      </c>
      <c r="CW48" t="s">
        <v>146</v>
      </c>
      <c r="CX48" t="s">
        <v>556</v>
      </c>
      <c r="CY48" t="s">
        <v>146</v>
      </c>
      <c r="DA48" t="s">
        <v>146</v>
      </c>
      <c r="DC48" t="s">
        <v>146</v>
      </c>
      <c r="DE48" t="s">
        <v>145</v>
      </c>
      <c r="DG48" t="s">
        <v>168</v>
      </c>
      <c r="DH48" t="s">
        <v>149</v>
      </c>
      <c r="DI48">
        <v>14</v>
      </c>
      <c r="DJ48" t="s">
        <v>149</v>
      </c>
      <c r="DK48">
        <v>49</v>
      </c>
      <c r="DL48">
        <v>95</v>
      </c>
      <c r="DM48">
        <v>71</v>
      </c>
      <c r="DN48">
        <v>21.6</v>
      </c>
      <c r="DO48">
        <v>338</v>
      </c>
      <c r="DP48">
        <v>509</v>
      </c>
      <c r="DQ48">
        <v>296</v>
      </c>
      <c r="DR48">
        <v>13</v>
      </c>
      <c r="DS48">
        <v>6</v>
      </c>
      <c r="DT48">
        <v>14</v>
      </c>
      <c r="DU48">
        <v>5</v>
      </c>
      <c r="DV48">
        <v>65</v>
      </c>
      <c r="DW48">
        <v>19</v>
      </c>
      <c r="DX48">
        <v>13</v>
      </c>
      <c r="DY48">
        <v>14</v>
      </c>
      <c r="DZ48">
        <v>63</v>
      </c>
      <c r="EA48">
        <v>29</v>
      </c>
      <c r="EB48">
        <v>29</v>
      </c>
      <c r="EC48">
        <v>30</v>
      </c>
      <c r="ED48">
        <v>0</v>
      </c>
      <c r="EE48">
        <v>0</v>
      </c>
      <c r="EF48">
        <v>0</v>
      </c>
      <c r="EG48">
        <v>17</v>
      </c>
      <c r="EH48">
        <v>19</v>
      </c>
      <c r="EI48">
        <v>11</v>
      </c>
      <c r="EJ48">
        <v>13</v>
      </c>
      <c r="EK48">
        <v>14</v>
      </c>
      <c r="EL48">
        <v>12</v>
      </c>
      <c r="EM48">
        <v>12</v>
      </c>
      <c r="EN48" t="s">
        <v>557</v>
      </c>
      <c r="EO48" t="s">
        <v>558</v>
      </c>
    </row>
    <row r="49" spans="1:145">
      <c r="A49" s="1">
        <v>48</v>
      </c>
      <c r="B49" t="s">
        <v>559</v>
      </c>
      <c r="C49" t="s">
        <v>146</v>
      </c>
      <c r="D49">
        <v>10</v>
      </c>
      <c r="E49">
        <v>2</v>
      </c>
      <c r="F49">
        <v>1</v>
      </c>
      <c r="G49">
        <v>8</v>
      </c>
      <c r="H49">
        <v>11</v>
      </c>
      <c r="I49">
        <v>11</v>
      </c>
      <c r="J49" t="s">
        <v>146</v>
      </c>
      <c r="K49">
        <v>80</v>
      </c>
      <c r="L49" t="s">
        <v>146</v>
      </c>
      <c r="M49">
        <v>11</v>
      </c>
      <c r="N49" t="s">
        <v>146</v>
      </c>
      <c r="O49">
        <v>25</v>
      </c>
      <c r="P49" t="s">
        <v>223</v>
      </c>
      <c r="R49" t="s">
        <v>146</v>
      </c>
      <c r="S49" t="s">
        <v>146</v>
      </c>
      <c r="T49" t="s">
        <v>145</v>
      </c>
      <c r="V49" t="s">
        <v>146</v>
      </c>
      <c r="W49" t="s">
        <v>560</v>
      </c>
      <c r="X49" t="s">
        <v>215</v>
      </c>
      <c r="Y49" t="s">
        <v>145</v>
      </c>
      <c r="AA49">
        <v>4</v>
      </c>
      <c r="AB49">
        <v>2</v>
      </c>
      <c r="AC49" t="s">
        <v>149</v>
      </c>
      <c r="AD49">
        <v>34</v>
      </c>
      <c r="AE49" t="s">
        <v>149</v>
      </c>
      <c r="AF49">
        <v>0</v>
      </c>
      <c r="AG49" t="s">
        <v>149</v>
      </c>
      <c r="AH49">
        <v>11.5</v>
      </c>
      <c r="AI49">
        <v>2455.5100000000002</v>
      </c>
      <c r="AJ49">
        <v>2455.5100000000002</v>
      </c>
      <c r="AK49">
        <v>2455.5100000000002</v>
      </c>
      <c r="AL49" t="s">
        <v>146</v>
      </c>
      <c r="AM49" t="s">
        <v>146</v>
      </c>
      <c r="AN49">
        <v>60</v>
      </c>
      <c r="AO49">
        <v>2013</v>
      </c>
      <c r="AP49" t="s">
        <v>150</v>
      </c>
      <c r="AR49" t="s">
        <v>151</v>
      </c>
      <c r="AS49" t="s">
        <v>145</v>
      </c>
      <c r="AT49">
        <v>70</v>
      </c>
      <c r="AU49" t="s">
        <v>146</v>
      </c>
      <c r="AV49">
        <v>2</v>
      </c>
      <c r="AW49" t="s">
        <v>146</v>
      </c>
      <c r="AX49" t="s">
        <v>561</v>
      </c>
      <c r="AY49">
        <v>100</v>
      </c>
      <c r="AZ49">
        <v>100</v>
      </c>
      <c r="BA49">
        <v>100</v>
      </c>
      <c r="BB49">
        <v>18</v>
      </c>
      <c r="BC49">
        <v>18</v>
      </c>
      <c r="BD49" t="s">
        <v>149</v>
      </c>
      <c r="BE49">
        <v>15</v>
      </c>
      <c r="BF49" t="s">
        <v>149</v>
      </c>
      <c r="BG49">
        <v>32</v>
      </c>
      <c r="BH49" t="s">
        <v>149</v>
      </c>
      <c r="BI49">
        <v>33266</v>
      </c>
      <c r="BJ49" t="s">
        <v>149</v>
      </c>
      <c r="BK49">
        <v>26617</v>
      </c>
      <c r="BL49" t="s">
        <v>149</v>
      </c>
      <c r="BM49">
        <v>170</v>
      </c>
      <c r="BN49" t="s">
        <v>146</v>
      </c>
      <c r="BO49">
        <v>131</v>
      </c>
      <c r="BP49">
        <v>316</v>
      </c>
      <c r="BQ49">
        <v>13</v>
      </c>
      <c r="BR49">
        <v>3</v>
      </c>
      <c r="BS49">
        <v>0</v>
      </c>
      <c r="BT49">
        <v>20</v>
      </c>
      <c r="BU49" t="s">
        <v>149</v>
      </c>
      <c r="BV49">
        <v>34</v>
      </c>
      <c r="BW49" t="s">
        <v>149</v>
      </c>
      <c r="BX49">
        <v>0</v>
      </c>
      <c r="BY49" t="s">
        <v>149</v>
      </c>
      <c r="BZ49">
        <v>0</v>
      </c>
      <c r="CA49" t="s">
        <v>149</v>
      </c>
      <c r="CB49">
        <v>1771</v>
      </c>
      <c r="CC49" t="s">
        <v>146</v>
      </c>
      <c r="CD49" t="s">
        <v>146</v>
      </c>
      <c r="CF49" t="s">
        <v>149</v>
      </c>
      <c r="CG49" t="s">
        <v>562</v>
      </c>
      <c r="CH49" t="s">
        <v>149</v>
      </c>
      <c r="CI49" t="s">
        <v>563</v>
      </c>
      <c r="CJ49" t="s">
        <v>145</v>
      </c>
      <c r="CL49" t="s">
        <v>176</v>
      </c>
      <c r="CN49" t="s">
        <v>146</v>
      </c>
      <c r="CO49" t="s">
        <v>177</v>
      </c>
      <c r="CP49">
        <v>3</v>
      </c>
      <c r="CQ49">
        <v>0</v>
      </c>
      <c r="CR49" t="s">
        <v>146</v>
      </c>
      <c r="CS49" t="s">
        <v>564</v>
      </c>
      <c r="CT49" t="s">
        <v>146</v>
      </c>
      <c r="CU49" t="s">
        <v>565</v>
      </c>
      <c r="CV49" t="s">
        <v>157</v>
      </c>
      <c r="CW49" t="s">
        <v>146</v>
      </c>
      <c r="CX49" t="s">
        <v>566</v>
      </c>
      <c r="CY49" t="s">
        <v>146</v>
      </c>
      <c r="DA49" t="s">
        <v>149</v>
      </c>
      <c r="DB49">
        <v>32</v>
      </c>
      <c r="DC49" t="s">
        <v>149</v>
      </c>
      <c r="DD49">
        <v>36</v>
      </c>
      <c r="DE49" t="s">
        <v>146</v>
      </c>
      <c r="DF49" t="s">
        <v>565</v>
      </c>
      <c r="DG49" t="s">
        <v>193</v>
      </c>
      <c r="DH49" t="s">
        <v>149</v>
      </c>
      <c r="DI49">
        <v>5</v>
      </c>
      <c r="DJ49" t="s">
        <v>149</v>
      </c>
      <c r="DK49">
        <v>11</v>
      </c>
      <c r="DL49">
        <v>26</v>
      </c>
      <c r="DM49">
        <v>63</v>
      </c>
      <c r="DN49">
        <v>87</v>
      </c>
      <c r="DO49">
        <v>257</v>
      </c>
      <c r="DP49">
        <v>449</v>
      </c>
      <c r="DQ49">
        <v>1344</v>
      </c>
      <c r="DR49">
        <v>7</v>
      </c>
      <c r="DS49">
        <v>19</v>
      </c>
      <c r="DT49">
        <v>19</v>
      </c>
      <c r="DU49">
        <v>17</v>
      </c>
      <c r="DV49">
        <v>49</v>
      </c>
      <c r="DW49">
        <v>19</v>
      </c>
      <c r="DX49">
        <v>2</v>
      </c>
      <c r="DY49">
        <v>14</v>
      </c>
      <c r="DZ49">
        <v>37</v>
      </c>
      <c r="EA49">
        <v>1</v>
      </c>
      <c r="EB49">
        <v>32</v>
      </c>
      <c r="EC49">
        <v>33</v>
      </c>
      <c r="ED49">
        <v>0</v>
      </c>
      <c r="EE49">
        <v>0</v>
      </c>
      <c r="EF49">
        <v>6</v>
      </c>
      <c r="EG49">
        <v>30</v>
      </c>
      <c r="EH49">
        <v>35</v>
      </c>
      <c r="EI49">
        <v>36</v>
      </c>
      <c r="EJ49">
        <v>37</v>
      </c>
      <c r="EK49">
        <v>31</v>
      </c>
      <c r="EL49">
        <v>33</v>
      </c>
      <c r="EM49">
        <v>35</v>
      </c>
      <c r="EN49" t="s">
        <v>567</v>
      </c>
      <c r="EO49" t="s">
        <v>568</v>
      </c>
    </row>
    <row r="50" spans="1:145">
      <c r="A50" s="1">
        <v>49</v>
      </c>
      <c r="B50" t="s">
        <v>569</v>
      </c>
      <c r="C50" t="s">
        <v>146</v>
      </c>
      <c r="D50">
        <v>0</v>
      </c>
      <c r="E50">
        <v>0</v>
      </c>
      <c r="F50">
        <v>0</v>
      </c>
      <c r="G50">
        <v>0</v>
      </c>
      <c r="H50">
        <v>0</v>
      </c>
      <c r="I50">
        <v>6</v>
      </c>
      <c r="J50" t="s">
        <v>145</v>
      </c>
      <c r="L50" t="s">
        <v>145</v>
      </c>
      <c r="N50" t="s">
        <v>145</v>
      </c>
      <c r="P50" t="s">
        <v>223</v>
      </c>
      <c r="R50" t="s">
        <v>146</v>
      </c>
      <c r="S50" t="s">
        <v>146</v>
      </c>
      <c r="T50" t="s">
        <v>145</v>
      </c>
      <c r="V50" t="s">
        <v>146</v>
      </c>
      <c r="W50" t="s">
        <v>570</v>
      </c>
      <c r="X50" t="s">
        <v>571</v>
      </c>
      <c r="Y50" t="s">
        <v>146</v>
      </c>
      <c r="Z50">
        <v>63</v>
      </c>
      <c r="AA50">
        <v>0</v>
      </c>
      <c r="AB50">
        <v>0</v>
      </c>
      <c r="AC50" t="s">
        <v>149</v>
      </c>
      <c r="AD50">
        <v>8</v>
      </c>
      <c r="AE50" t="s">
        <v>146</v>
      </c>
      <c r="AG50" t="s">
        <v>146</v>
      </c>
      <c r="AI50">
        <v>2139.56</v>
      </c>
      <c r="AJ50">
        <v>2139.56</v>
      </c>
      <c r="AK50">
        <v>2139.56</v>
      </c>
      <c r="AL50" t="s">
        <v>146</v>
      </c>
      <c r="AM50" t="s">
        <v>146</v>
      </c>
      <c r="AN50">
        <v>100</v>
      </c>
      <c r="AO50">
        <v>7</v>
      </c>
      <c r="AP50" t="s">
        <v>150</v>
      </c>
      <c r="AR50" t="s">
        <v>309</v>
      </c>
      <c r="AS50" t="s">
        <v>145</v>
      </c>
      <c r="AT50">
        <v>82</v>
      </c>
      <c r="AU50" t="s">
        <v>146</v>
      </c>
      <c r="AV50">
        <v>10</v>
      </c>
      <c r="AW50" t="s">
        <v>146</v>
      </c>
      <c r="AX50" t="s">
        <v>572</v>
      </c>
      <c r="AY50">
        <v>100</v>
      </c>
      <c r="AZ50">
        <v>100</v>
      </c>
      <c r="BA50">
        <v>100</v>
      </c>
      <c r="BB50">
        <v>82</v>
      </c>
      <c r="BC50">
        <v>83</v>
      </c>
      <c r="BD50" t="s">
        <v>149</v>
      </c>
      <c r="BE50">
        <v>17</v>
      </c>
      <c r="BF50" t="s">
        <v>149</v>
      </c>
      <c r="BG50">
        <v>26</v>
      </c>
      <c r="BH50" t="s">
        <v>149</v>
      </c>
      <c r="BI50">
        <v>79</v>
      </c>
      <c r="BJ50" t="s">
        <v>149</v>
      </c>
      <c r="BK50">
        <v>410</v>
      </c>
      <c r="BL50" t="s">
        <v>149</v>
      </c>
      <c r="BM50">
        <v>407</v>
      </c>
      <c r="BN50" t="s">
        <v>146</v>
      </c>
      <c r="BO50">
        <v>23</v>
      </c>
      <c r="BP50">
        <v>316</v>
      </c>
      <c r="BQ50">
        <v>263</v>
      </c>
      <c r="BR50">
        <v>240</v>
      </c>
      <c r="BS50">
        <v>0</v>
      </c>
      <c r="BT50">
        <v>0</v>
      </c>
      <c r="BU50" t="s">
        <v>149</v>
      </c>
      <c r="BV50">
        <v>19</v>
      </c>
      <c r="BW50" t="s">
        <v>146</v>
      </c>
      <c r="BY50" t="s">
        <v>146</v>
      </c>
      <c r="CA50" t="s">
        <v>146</v>
      </c>
      <c r="CC50" t="s">
        <v>146</v>
      </c>
      <c r="CD50" t="s">
        <v>146</v>
      </c>
      <c r="CF50" t="s">
        <v>146</v>
      </c>
      <c r="CH50" t="s">
        <v>146</v>
      </c>
      <c r="CJ50" t="s">
        <v>145</v>
      </c>
      <c r="CL50" t="s">
        <v>155</v>
      </c>
      <c r="CN50" t="s">
        <v>146</v>
      </c>
      <c r="CO50" t="s">
        <v>177</v>
      </c>
      <c r="CP50">
        <v>5</v>
      </c>
      <c r="CQ50">
        <v>3</v>
      </c>
      <c r="CR50" t="s">
        <v>146</v>
      </c>
      <c r="CS50" t="s">
        <v>272</v>
      </c>
      <c r="CT50" t="s">
        <v>146</v>
      </c>
      <c r="CU50" t="s">
        <v>272</v>
      </c>
      <c r="CV50" t="s">
        <v>178</v>
      </c>
      <c r="CW50" t="s">
        <v>146</v>
      </c>
      <c r="CX50" t="s">
        <v>573</v>
      </c>
      <c r="CY50" t="s">
        <v>149</v>
      </c>
      <c r="CZ50">
        <v>40</v>
      </c>
      <c r="DA50" t="s">
        <v>149</v>
      </c>
      <c r="DB50">
        <v>48</v>
      </c>
      <c r="DC50" t="s">
        <v>149</v>
      </c>
      <c r="DD50">
        <v>64</v>
      </c>
      <c r="DE50" t="s">
        <v>146</v>
      </c>
      <c r="DF50" t="s">
        <v>574</v>
      </c>
      <c r="DG50" t="s">
        <v>159</v>
      </c>
      <c r="DH50" t="s">
        <v>146</v>
      </c>
      <c r="DJ50" t="s">
        <v>146</v>
      </c>
      <c r="DL50">
        <v>29.47</v>
      </c>
      <c r="DM50">
        <v>80.31</v>
      </c>
      <c r="DN50">
        <v>29.47</v>
      </c>
      <c r="DO50">
        <v>98</v>
      </c>
      <c r="DP50">
        <v>546</v>
      </c>
      <c r="DQ50">
        <v>1647</v>
      </c>
      <c r="DR50">
        <v>17</v>
      </c>
      <c r="DS50">
        <v>0</v>
      </c>
      <c r="DT50">
        <v>26</v>
      </c>
      <c r="DU50">
        <v>0</v>
      </c>
      <c r="DV50">
        <v>79</v>
      </c>
      <c r="DW50">
        <v>0</v>
      </c>
      <c r="DX50">
        <v>88</v>
      </c>
      <c r="DY50">
        <v>88.5</v>
      </c>
      <c r="DZ50">
        <v>83.5</v>
      </c>
      <c r="EA50">
        <v>9</v>
      </c>
      <c r="EB50">
        <v>17</v>
      </c>
      <c r="EC50">
        <v>17</v>
      </c>
      <c r="ED50">
        <v>0</v>
      </c>
      <c r="EE50">
        <v>0</v>
      </c>
      <c r="EF50">
        <v>7</v>
      </c>
      <c r="EG50">
        <v>17</v>
      </c>
      <c r="EH50">
        <v>26</v>
      </c>
      <c r="EI50">
        <v>15</v>
      </c>
      <c r="EJ50">
        <v>19</v>
      </c>
      <c r="EK50">
        <v>10</v>
      </c>
      <c r="EL50">
        <v>11</v>
      </c>
      <c r="EM50">
        <v>18</v>
      </c>
      <c r="EN50" t="s">
        <v>575</v>
      </c>
      <c r="EO50" t="s">
        <v>576</v>
      </c>
    </row>
    <row r="51" spans="1:145">
      <c r="A51" s="1">
        <v>50</v>
      </c>
      <c r="B51" t="s">
        <v>577</v>
      </c>
      <c r="C51" t="s">
        <v>146</v>
      </c>
      <c r="D51">
        <v>0</v>
      </c>
      <c r="E51">
        <v>0</v>
      </c>
      <c r="F51">
        <v>0</v>
      </c>
      <c r="G51">
        <v>0</v>
      </c>
      <c r="H51">
        <v>4</v>
      </c>
      <c r="I51">
        <v>12</v>
      </c>
      <c r="J51" t="s">
        <v>145</v>
      </c>
      <c r="L51" t="s">
        <v>145</v>
      </c>
      <c r="N51" t="s">
        <v>145</v>
      </c>
      <c r="P51" t="s">
        <v>147</v>
      </c>
      <c r="R51" t="s">
        <v>146</v>
      </c>
      <c r="S51" t="s">
        <v>146</v>
      </c>
      <c r="T51" t="s">
        <v>145</v>
      </c>
      <c r="U51" t="s">
        <v>578</v>
      </c>
      <c r="V51" t="s">
        <v>146</v>
      </c>
      <c r="W51" t="s">
        <v>579</v>
      </c>
      <c r="X51" t="s">
        <v>241</v>
      </c>
      <c r="Y51" t="s">
        <v>145</v>
      </c>
      <c r="AA51">
        <v>5</v>
      </c>
      <c r="AB51">
        <v>2</v>
      </c>
      <c r="AC51" t="s">
        <v>149</v>
      </c>
      <c r="AD51">
        <v>22</v>
      </c>
      <c r="AE51" t="s">
        <v>149</v>
      </c>
      <c r="AF51">
        <v>0</v>
      </c>
      <c r="AG51" t="s">
        <v>149</v>
      </c>
      <c r="AH51">
        <v>0</v>
      </c>
      <c r="AI51">
        <v>2298.81</v>
      </c>
      <c r="AJ51">
        <v>2298.81</v>
      </c>
      <c r="AK51">
        <v>2298.81</v>
      </c>
      <c r="AL51" t="s">
        <v>146</v>
      </c>
      <c r="AM51" t="s">
        <v>146</v>
      </c>
      <c r="AN51">
        <v>40</v>
      </c>
      <c r="AO51">
        <v>8</v>
      </c>
      <c r="AP51" t="s">
        <v>150</v>
      </c>
      <c r="AR51" t="s">
        <v>157</v>
      </c>
      <c r="AS51" t="s">
        <v>146</v>
      </c>
      <c r="AU51" t="s">
        <v>146</v>
      </c>
      <c r="AV51">
        <v>8</v>
      </c>
      <c r="AW51" t="s">
        <v>146</v>
      </c>
      <c r="AX51" t="s">
        <v>580</v>
      </c>
      <c r="AY51">
        <v>0</v>
      </c>
      <c r="AZ51">
        <v>0</v>
      </c>
      <c r="BA51">
        <v>0</v>
      </c>
      <c r="BB51">
        <v>100</v>
      </c>
      <c r="BC51">
        <v>0</v>
      </c>
      <c r="BD51" t="s">
        <v>149</v>
      </c>
      <c r="BE51">
        <v>40</v>
      </c>
      <c r="BF51" t="s">
        <v>149</v>
      </c>
      <c r="BG51">
        <v>68</v>
      </c>
      <c r="BH51" t="s">
        <v>149</v>
      </c>
      <c r="BI51">
        <v>161</v>
      </c>
      <c r="BJ51" t="s">
        <v>149</v>
      </c>
      <c r="BK51">
        <v>914</v>
      </c>
      <c r="BL51" t="s">
        <v>149</v>
      </c>
      <c r="BM51">
        <v>84</v>
      </c>
      <c r="BN51" t="s">
        <v>146</v>
      </c>
      <c r="BO51">
        <v>6</v>
      </c>
      <c r="BP51">
        <v>49</v>
      </c>
      <c r="BQ51">
        <v>18</v>
      </c>
      <c r="BR51">
        <v>2</v>
      </c>
      <c r="BS51">
        <v>0</v>
      </c>
      <c r="BT51">
        <v>37</v>
      </c>
      <c r="BU51" t="s">
        <v>149</v>
      </c>
      <c r="BV51">
        <v>22</v>
      </c>
      <c r="BW51" t="s">
        <v>149</v>
      </c>
      <c r="BX51">
        <v>312</v>
      </c>
      <c r="BY51" t="s">
        <v>149</v>
      </c>
      <c r="BZ51">
        <v>0</v>
      </c>
      <c r="CA51" t="s">
        <v>149</v>
      </c>
      <c r="CB51">
        <v>0</v>
      </c>
      <c r="CC51" t="s">
        <v>146</v>
      </c>
      <c r="CD51" t="s">
        <v>149</v>
      </c>
      <c r="CE51">
        <v>0</v>
      </c>
      <c r="CF51" t="s">
        <v>149</v>
      </c>
      <c r="CG51">
        <v>0</v>
      </c>
      <c r="CH51" t="s">
        <v>149</v>
      </c>
      <c r="CI51">
        <v>0</v>
      </c>
      <c r="CJ51" t="s">
        <v>145</v>
      </c>
      <c r="CL51" t="s">
        <v>155</v>
      </c>
      <c r="CN51" t="s">
        <v>146</v>
      </c>
      <c r="CO51" t="s">
        <v>218</v>
      </c>
      <c r="CP51">
        <v>4</v>
      </c>
      <c r="CQ51">
        <v>0</v>
      </c>
      <c r="CR51" t="s">
        <v>145</v>
      </c>
      <c r="CT51" t="s">
        <v>145</v>
      </c>
      <c r="CV51" t="s">
        <v>157</v>
      </c>
      <c r="CW51" t="s">
        <v>146</v>
      </c>
      <c r="CX51" t="s">
        <v>581</v>
      </c>
      <c r="CY51" t="s">
        <v>149</v>
      </c>
      <c r="CZ51">
        <v>20</v>
      </c>
      <c r="DA51" t="s">
        <v>149</v>
      </c>
      <c r="DB51">
        <v>20</v>
      </c>
      <c r="DC51" t="s">
        <v>149</v>
      </c>
      <c r="DD51">
        <v>20</v>
      </c>
      <c r="DE51" t="s">
        <v>145</v>
      </c>
      <c r="DG51" t="s">
        <v>159</v>
      </c>
      <c r="DH51" t="s">
        <v>149</v>
      </c>
      <c r="DI51">
        <v>64</v>
      </c>
      <c r="DJ51" t="s">
        <v>149</v>
      </c>
      <c r="DK51">
        <v>32</v>
      </c>
      <c r="DL51">
        <v>100</v>
      </c>
      <c r="DM51">
        <v>81.510000000000005</v>
      </c>
      <c r="DN51">
        <v>27.13</v>
      </c>
      <c r="DO51">
        <v>347</v>
      </c>
      <c r="DP51">
        <v>1459</v>
      </c>
      <c r="DQ51">
        <v>4460</v>
      </c>
      <c r="DR51">
        <v>28</v>
      </c>
      <c r="DS51">
        <v>26</v>
      </c>
      <c r="DT51">
        <v>49</v>
      </c>
      <c r="DU51">
        <v>20</v>
      </c>
      <c r="DV51">
        <v>121</v>
      </c>
      <c r="DW51">
        <v>45</v>
      </c>
      <c r="DX51">
        <v>55</v>
      </c>
      <c r="DY51">
        <v>50</v>
      </c>
      <c r="DZ51">
        <v>57</v>
      </c>
      <c r="EA51">
        <v>2</v>
      </c>
      <c r="EB51">
        <v>4</v>
      </c>
      <c r="EC51">
        <v>16</v>
      </c>
      <c r="ED51">
        <v>2</v>
      </c>
      <c r="EE51">
        <v>0</v>
      </c>
      <c r="EF51">
        <v>0</v>
      </c>
      <c r="EG51">
        <v>54</v>
      </c>
      <c r="EH51">
        <v>69</v>
      </c>
      <c r="EI51">
        <v>33</v>
      </c>
      <c r="EJ51">
        <v>33</v>
      </c>
      <c r="EK51">
        <v>35</v>
      </c>
      <c r="EL51">
        <v>35</v>
      </c>
      <c r="EM51">
        <v>30</v>
      </c>
      <c r="EN51" t="s">
        <v>582</v>
      </c>
      <c r="EO51" t="s">
        <v>583</v>
      </c>
    </row>
    <row r="52" spans="1:145">
      <c r="A52" s="1">
        <v>51</v>
      </c>
      <c r="B52" t="s">
        <v>584</v>
      </c>
      <c r="C52" t="s">
        <v>146</v>
      </c>
      <c r="D52">
        <v>2</v>
      </c>
      <c r="E52">
        <v>2</v>
      </c>
      <c r="F52">
        <v>2</v>
      </c>
      <c r="G52">
        <v>2</v>
      </c>
      <c r="H52">
        <v>2</v>
      </c>
      <c r="I52">
        <v>2</v>
      </c>
      <c r="J52" t="s">
        <v>145</v>
      </c>
      <c r="L52" t="s">
        <v>145</v>
      </c>
      <c r="N52" t="s">
        <v>145</v>
      </c>
      <c r="P52" t="s">
        <v>172</v>
      </c>
      <c r="R52" t="s">
        <v>146</v>
      </c>
      <c r="S52" t="s">
        <v>146</v>
      </c>
      <c r="T52" t="s">
        <v>145</v>
      </c>
      <c r="V52" t="s">
        <v>146</v>
      </c>
      <c r="W52" t="s">
        <v>585</v>
      </c>
      <c r="X52" t="s">
        <v>241</v>
      </c>
      <c r="Y52" t="s">
        <v>145</v>
      </c>
      <c r="AA52">
        <v>6</v>
      </c>
      <c r="AB52">
        <v>0</v>
      </c>
      <c r="AC52" t="s">
        <v>149</v>
      </c>
      <c r="AD52">
        <v>9</v>
      </c>
      <c r="AE52" t="s">
        <v>146</v>
      </c>
      <c r="AG52" t="s">
        <v>146</v>
      </c>
      <c r="AI52">
        <v>2455.35</v>
      </c>
      <c r="AJ52">
        <v>2455.35</v>
      </c>
      <c r="AK52">
        <v>2455.35</v>
      </c>
      <c r="AL52" t="s">
        <v>145</v>
      </c>
      <c r="AM52" t="s">
        <v>146</v>
      </c>
      <c r="AN52">
        <v>40</v>
      </c>
      <c r="AO52">
        <v>5.07</v>
      </c>
      <c r="AP52" t="s">
        <v>150</v>
      </c>
      <c r="AR52" t="s">
        <v>151</v>
      </c>
      <c r="AS52" t="s">
        <v>145</v>
      </c>
      <c r="AT52">
        <v>70</v>
      </c>
      <c r="AU52" t="s">
        <v>146</v>
      </c>
      <c r="AV52">
        <v>2</v>
      </c>
      <c r="AW52" t="s">
        <v>146</v>
      </c>
      <c r="AX52" t="s">
        <v>586</v>
      </c>
      <c r="AY52">
        <v>20</v>
      </c>
      <c r="AZ52">
        <v>15</v>
      </c>
      <c r="BA52">
        <v>35</v>
      </c>
      <c r="BB52">
        <v>40</v>
      </c>
      <c r="BC52">
        <v>15</v>
      </c>
      <c r="BD52" t="s">
        <v>149</v>
      </c>
      <c r="BE52">
        <v>5</v>
      </c>
      <c r="BF52" t="s">
        <v>149</v>
      </c>
      <c r="BG52">
        <v>18</v>
      </c>
      <c r="BH52" t="s">
        <v>149</v>
      </c>
      <c r="BI52">
        <v>81</v>
      </c>
      <c r="BJ52" t="s">
        <v>149</v>
      </c>
      <c r="BK52">
        <v>284</v>
      </c>
      <c r="BL52" t="s">
        <v>149</v>
      </c>
      <c r="BM52">
        <v>383</v>
      </c>
      <c r="BN52" t="s">
        <v>146</v>
      </c>
      <c r="BO52">
        <v>0</v>
      </c>
      <c r="BP52">
        <v>90</v>
      </c>
      <c r="BQ52">
        <v>210</v>
      </c>
      <c r="BR52">
        <v>0</v>
      </c>
      <c r="BS52">
        <v>0</v>
      </c>
      <c r="BT52">
        <v>0</v>
      </c>
      <c r="BU52" t="s">
        <v>149</v>
      </c>
      <c r="BV52">
        <v>20</v>
      </c>
      <c r="BW52" t="s">
        <v>146</v>
      </c>
      <c r="BY52" t="s">
        <v>146</v>
      </c>
      <c r="CA52" t="s">
        <v>146</v>
      </c>
      <c r="CC52" t="s">
        <v>146</v>
      </c>
      <c r="CD52" t="s">
        <v>149</v>
      </c>
      <c r="CE52" t="s">
        <v>587</v>
      </c>
      <c r="CF52" t="s">
        <v>149</v>
      </c>
      <c r="CG52" t="s">
        <v>588</v>
      </c>
      <c r="CH52" t="s">
        <v>149</v>
      </c>
      <c r="CI52" t="s">
        <v>589</v>
      </c>
      <c r="CJ52" t="s">
        <v>145</v>
      </c>
      <c r="CL52" t="s">
        <v>155</v>
      </c>
      <c r="CN52" t="s">
        <v>145</v>
      </c>
      <c r="CO52" t="s">
        <v>234</v>
      </c>
      <c r="CP52">
        <v>0</v>
      </c>
      <c r="CQ52">
        <v>8</v>
      </c>
      <c r="CR52" t="s">
        <v>146</v>
      </c>
      <c r="CS52" t="s">
        <v>265</v>
      </c>
      <c r="CT52" t="s">
        <v>145</v>
      </c>
      <c r="CV52" t="s">
        <v>157</v>
      </c>
      <c r="CW52" t="s">
        <v>146</v>
      </c>
      <c r="CX52" t="s">
        <v>590</v>
      </c>
      <c r="CY52" t="s">
        <v>149</v>
      </c>
      <c r="CZ52">
        <v>20</v>
      </c>
      <c r="DA52" t="s">
        <v>149</v>
      </c>
      <c r="DB52">
        <v>40</v>
      </c>
      <c r="DC52" t="s">
        <v>149</v>
      </c>
      <c r="DD52">
        <v>60</v>
      </c>
      <c r="DE52" t="s">
        <v>145</v>
      </c>
      <c r="DG52" t="s">
        <v>159</v>
      </c>
      <c r="DH52" t="s">
        <v>149</v>
      </c>
      <c r="DI52">
        <v>20</v>
      </c>
      <c r="DJ52" t="s">
        <v>149</v>
      </c>
      <c r="DK52">
        <v>16</v>
      </c>
      <c r="DL52">
        <v>27.87</v>
      </c>
      <c r="DM52">
        <v>72.12</v>
      </c>
      <c r="DN52">
        <v>27</v>
      </c>
      <c r="DO52">
        <v>83</v>
      </c>
      <c r="DP52">
        <v>404</v>
      </c>
      <c r="DQ52">
        <v>1376</v>
      </c>
      <c r="DR52">
        <v>5</v>
      </c>
      <c r="DS52">
        <v>0</v>
      </c>
      <c r="DT52">
        <v>16</v>
      </c>
      <c r="DU52">
        <v>13</v>
      </c>
      <c r="DV52">
        <v>47</v>
      </c>
      <c r="DW52">
        <v>27</v>
      </c>
      <c r="DX52">
        <v>0</v>
      </c>
      <c r="DY52">
        <v>8</v>
      </c>
      <c r="DZ52">
        <v>26</v>
      </c>
      <c r="EA52">
        <v>1</v>
      </c>
      <c r="EB52">
        <v>19</v>
      </c>
      <c r="EC52">
        <v>19</v>
      </c>
      <c r="ED52">
        <v>0</v>
      </c>
      <c r="EE52">
        <v>0</v>
      </c>
      <c r="EF52">
        <v>0</v>
      </c>
      <c r="EG52">
        <v>5</v>
      </c>
      <c r="EH52">
        <v>18</v>
      </c>
      <c r="EI52">
        <v>13</v>
      </c>
      <c r="EJ52">
        <v>17</v>
      </c>
      <c r="EK52">
        <v>18</v>
      </c>
      <c r="EL52">
        <v>18</v>
      </c>
      <c r="EM52">
        <v>15</v>
      </c>
      <c r="EN52" t="s">
        <v>591</v>
      </c>
      <c r="EO52" t="s">
        <v>592</v>
      </c>
    </row>
    <row r="53" spans="1:145">
      <c r="A53" s="1">
        <v>52</v>
      </c>
      <c r="B53" t="s">
        <v>593</v>
      </c>
      <c r="C53" t="s">
        <v>146</v>
      </c>
      <c r="D53">
        <v>0</v>
      </c>
      <c r="E53">
        <v>2</v>
      </c>
      <c r="F53">
        <v>0</v>
      </c>
      <c r="G53">
        <v>4</v>
      </c>
      <c r="H53">
        <v>0</v>
      </c>
      <c r="I53">
        <v>0</v>
      </c>
      <c r="J53" t="s">
        <v>145</v>
      </c>
      <c r="L53" t="s">
        <v>145</v>
      </c>
      <c r="N53" t="s">
        <v>145</v>
      </c>
      <c r="P53" t="s">
        <v>147</v>
      </c>
      <c r="R53" t="s">
        <v>146</v>
      </c>
      <c r="S53" t="s">
        <v>146</v>
      </c>
      <c r="T53" t="s">
        <v>145</v>
      </c>
      <c r="U53" t="s">
        <v>499</v>
      </c>
      <c r="V53" t="s">
        <v>146</v>
      </c>
      <c r="W53" t="s">
        <v>594</v>
      </c>
      <c r="X53" t="s">
        <v>595</v>
      </c>
      <c r="Y53" t="s">
        <v>145</v>
      </c>
      <c r="AA53">
        <v>3</v>
      </c>
      <c r="AB53">
        <v>1</v>
      </c>
      <c r="AC53" t="s">
        <v>149</v>
      </c>
      <c r="AD53">
        <v>12</v>
      </c>
      <c r="AE53" t="s">
        <v>149</v>
      </c>
      <c r="AF53">
        <v>0</v>
      </c>
      <c r="AG53" t="s">
        <v>146</v>
      </c>
      <c r="AI53">
        <v>2298.81</v>
      </c>
      <c r="AJ53">
        <v>2298.81</v>
      </c>
      <c r="AK53">
        <v>2298.81</v>
      </c>
      <c r="AL53" t="s">
        <v>146</v>
      </c>
      <c r="AM53" t="s">
        <v>146</v>
      </c>
      <c r="AN53">
        <v>30</v>
      </c>
      <c r="AO53">
        <v>13</v>
      </c>
      <c r="AP53" t="s">
        <v>150</v>
      </c>
      <c r="AR53" t="s">
        <v>151</v>
      </c>
      <c r="AS53" t="s">
        <v>145</v>
      </c>
      <c r="AT53">
        <v>70</v>
      </c>
      <c r="AU53" t="s">
        <v>145</v>
      </c>
      <c r="AW53" t="s">
        <v>146</v>
      </c>
      <c r="AX53" t="s">
        <v>596</v>
      </c>
      <c r="AY53">
        <v>70</v>
      </c>
      <c r="AZ53">
        <v>70</v>
      </c>
      <c r="BA53">
        <v>70</v>
      </c>
      <c r="BB53">
        <v>100</v>
      </c>
      <c r="BC53">
        <v>50</v>
      </c>
      <c r="BD53" t="s">
        <v>149</v>
      </c>
      <c r="BE53">
        <v>6</v>
      </c>
      <c r="BF53" t="s">
        <v>149</v>
      </c>
      <c r="BG53">
        <v>16</v>
      </c>
      <c r="BH53" t="s">
        <v>149</v>
      </c>
      <c r="BI53">
        <v>62</v>
      </c>
      <c r="BJ53" t="s">
        <v>149</v>
      </c>
      <c r="BK53">
        <v>1203</v>
      </c>
      <c r="BL53" t="s">
        <v>149</v>
      </c>
      <c r="BM53">
        <v>336</v>
      </c>
      <c r="BN53" t="s">
        <v>145</v>
      </c>
      <c r="BU53" t="s">
        <v>149</v>
      </c>
      <c r="BV53">
        <v>11</v>
      </c>
      <c r="BW53" t="s">
        <v>149</v>
      </c>
      <c r="BX53">
        <v>40</v>
      </c>
      <c r="BY53" t="s">
        <v>149</v>
      </c>
      <c r="BZ53">
        <v>0</v>
      </c>
      <c r="CA53" t="s">
        <v>149</v>
      </c>
      <c r="CB53">
        <v>0</v>
      </c>
      <c r="CC53" t="s">
        <v>146</v>
      </c>
      <c r="CD53" t="s">
        <v>146</v>
      </c>
      <c r="CF53" t="s">
        <v>146</v>
      </c>
      <c r="CH53" t="s">
        <v>146</v>
      </c>
      <c r="CJ53" t="s">
        <v>145</v>
      </c>
      <c r="CL53" t="s">
        <v>155</v>
      </c>
      <c r="CN53" t="s">
        <v>146</v>
      </c>
      <c r="CO53" t="s">
        <v>208</v>
      </c>
      <c r="CP53">
        <v>10</v>
      </c>
      <c r="CQ53">
        <v>0</v>
      </c>
      <c r="CR53" t="s">
        <v>146</v>
      </c>
      <c r="CS53" t="s">
        <v>455</v>
      </c>
      <c r="CT53" t="s">
        <v>145</v>
      </c>
      <c r="CV53" t="s">
        <v>157</v>
      </c>
      <c r="CW53" t="s">
        <v>146</v>
      </c>
      <c r="CX53" t="s">
        <v>597</v>
      </c>
      <c r="CY53" t="s">
        <v>149</v>
      </c>
      <c r="CZ53">
        <v>96</v>
      </c>
      <c r="DA53" t="s">
        <v>149</v>
      </c>
      <c r="DB53">
        <v>96</v>
      </c>
      <c r="DC53" t="s">
        <v>149</v>
      </c>
      <c r="DD53">
        <v>96</v>
      </c>
      <c r="DE53" t="s">
        <v>145</v>
      </c>
      <c r="DG53" t="s">
        <v>159</v>
      </c>
      <c r="DH53" t="s">
        <v>149</v>
      </c>
      <c r="DI53">
        <v>19</v>
      </c>
      <c r="DJ53" t="s">
        <v>149</v>
      </c>
      <c r="DK53">
        <v>13</v>
      </c>
      <c r="DL53">
        <v>92.7</v>
      </c>
      <c r="DM53">
        <v>7.3</v>
      </c>
      <c r="DN53">
        <v>34.130000000000003</v>
      </c>
      <c r="DO53">
        <v>143</v>
      </c>
      <c r="DP53">
        <v>282</v>
      </c>
      <c r="DQ53">
        <v>1338</v>
      </c>
      <c r="DR53">
        <v>8</v>
      </c>
      <c r="DS53">
        <v>0</v>
      </c>
      <c r="DT53">
        <v>15</v>
      </c>
      <c r="DU53">
        <v>0</v>
      </c>
      <c r="DV53">
        <v>59</v>
      </c>
      <c r="DW53">
        <v>4</v>
      </c>
      <c r="DX53">
        <v>100</v>
      </c>
      <c r="DY53">
        <v>6</v>
      </c>
      <c r="DZ53">
        <v>8</v>
      </c>
      <c r="EA53">
        <v>1</v>
      </c>
      <c r="EB53">
        <v>8</v>
      </c>
      <c r="EC53">
        <v>11</v>
      </c>
      <c r="ED53">
        <v>1</v>
      </c>
      <c r="EE53">
        <v>0</v>
      </c>
      <c r="EF53">
        <v>0</v>
      </c>
      <c r="EG53">
        <v>8</v>
      </c>
      <c r="EH53">
        <v>15</v>
      </c>
      <c r="EI53">
        <v>11</v>
      </c>
      <c r="EJ53">
        <v>9</v>
      </c>
      <c r="EK53">
        <v>13</v>
      </c>
      <c r="EL53">
        <v>11</v>
      </c>
      <c r="EM53">
        <v>18</v>
      </c>
      <c r="EN53" t="s">
        <v>598</v>
      </c>
      <c r="EO53" t="s">
        <v>599</v>
      </c>
    </row>
    <row r="54" spans="1:145">
      <c r="A54" s="1">
        <v>53</v>
      </c>
      <c r="B54" t="s">
        <v>600</v>
      </c>
      <c r="C54" t="s">
        <v>146</v>
      </c>
      <c r="D54">
        <v>0</v>
      </c>
      <c r="E54">
        <v>0</v>
      </c>
      <c r="F54">
        <v>13</v>
      </c>
      <c r="G54">
        <v>0</v>
      </c>
      <c r="H54">
        <v>0</v>
      </c>
      <c r="I54">
        <v>126</v>
      </c>
      <c r="J54" t="s">
        <v>146</v>
      </c>
      <c r="K54">
        <v>499</v>
      </c>
      <c r="L54" t="s">
        <v>146</v>
      </c>
      <c r="M54">
        <v>2257</v>
      </c>
      <c r="N54" t="s">
        <v>146</v>
      </c>
      <c r="O54">
        <v>7225</v>
      </c>
      <c r="P54" t="s">
        <v>223</v>
      </c>
      <c r="R54" t="s">
        <v>146</v>
      </c>
      <c r="S54" t="s">
        <v>146</v>
      </c>
      <c r="T54" t="s">
        <v>145</v>
      </c>
      <c r="V54" t="s">
        <v>146</v>
      </c>
      <c r="W54">
        <v>2753</v>
      </c>
      <c r="X54" t="s">
        <v>215</v>
      </c>
      <c r="Y54" t="s">
        <v>145</v>
      </c>
      <c r="AA54">
        <v>2</v>
      </c>
      <c r="AB54">
        <v>3</v>
      </c>
      <c r="AC54" t="s">
        <v>149</v>
      </c>
      <c r="AD54">
        <v>10</v>
      </c>
      <c r="AE54" t="s">
        <v>146</v>
      </c>
      <c r="AG54" t="s">
        <v>146</v>
      </c>
      <c r="AI54">
        <v>2298.81</v>
      </c>
      <c r="AJ54">
        <v>2298.81</v>
      </c>
      <c r="AK54">
        <v>2298.81</v>
      </c>
      <c r="AL54" t="s">
        <v>146</v>
      </c>
      <c r="AM54" t="s">
        <v>145</v>
      </c>
      <c r="AO54">
        <v>9</v>
      </c>
      <c r="AP54" t="s">
        <v>150</v>
      </c>
      <c r="AR54" t="s">
        <v>151</v>
      </c>
      <c r="AS54" t="s">
        <v>145</v>
      </c>
      <c r="AT54">
        <v>90</v>
      </c>
      <c r="AU54" t="s">
        <v>146</v>
      </c>
      <c r="AV54">
        <v>22</v>
      </c>
      <c r="AW54" t="s">
        <v>146</v>
      </c>
      <c r="AX54" t="s">
        <v>438</v>
      </c>
      <c r="AY54">
        <v>33</v>
      </c>
      <c r="AZ54">
        <v>40</v>
      </c>
      <c r="BA54">
        <v>47</v>
      </c>
      <c r="BB54">
        <v>33</v>
      </c>
      <c r="BC54">
        <v>35</v>
      </c>
      <c r="BD54" t="s">
        <v>149</v>
      </c>
      <c r="BE54">
        <v>30</v>
      </c>
      <c r="BF54" t="s">
        <v>149</v>
      </c>
      <c r="BG54">
        <v>138</v>
      </c>
      <c r="BH54" t="s">
        <v>149</v>
      </c>
      <c r="BI54">
        <v>344</v>
      </c>
      <c r="BJ54" t="s">
        <v>149</v>
      </c>
      <c r="BK54">
        <v>360</v>
      </c>
      <c r="BL54" t="s">
        <v>149</v>
      </c>
      <c r="BM54">
        <v>368</v>
      </c>
      <c r="BN54" t="s">
        <v>146</v>
      </c>
      <c r="BO54">
        <v>15</v>
      </c>
      <c r="BP54">
        <v>40</v>
      </c>
      <c r="BQ54">
        <v>91</v>
      </c>
      <c r="BR54">
        <v>16</v>
      </c>
      <c r="BS54">
        <v>0</v>
      </c>
      <c r="BT54">
        <v>0</v>
      </c>
      <c r="BU54" t="s">
        <v>149</v>
      </c>
      <c r="BV54">
        <v>96</v>
      </c>
      <c r="BW54" t="s">
        <v>149</v>
      </c>
      <c r="BX54">
        <v>121</v>
      </c>
      <c r="BY54" t="s">
        <v>149</v>
      </c>
      <c r="BZ54">
        <v>26</v>
      </c>
      <c r="CA54" t="s">
        <v>146</v>
      </c>
      <c r="CC54" t="s">
        <v>146</v>
      </c>
      <c r="CD54" t="s">
        <v>146</v>
      </c>
      <c r="CF54" t="s">
        <v>146</v>
      </c>
      <c r="CH54" t="s">
        <v>149</v>
      </c>
      <c r="CI54" t="s">
        <v>601</v>
      </c>
      <c r="CJ54" t="s">
        <v>145</v>
      </c>
      <c r="CL54" t="s">
        <v>155</v>
      </c>
      <c r="CN54" t="s">
        <v>146</v>
      </c>
      <c r="CO54" t="s">
        <v>455</v>
      </c>
      <c r="CP54">
        <v>2</v>
      </c>
      <c r="CQ54">
        <v>33</v>
      </c>
      <c r="CR54" t="s">
        <v>145</v>
      </c>
      <c r="CT54" t="s">
        <v>145</v>
      </c>
      <c r="CV54" t="s">
        <v>157</v>
      </c>
      <c r="CW54" t="s">
        <v>146</v>
      </c>
      <c r="CX54">
        <v>2624</v>
      </c>
      <c r="CY54" t="s">
        <v>146</v>
      </c>
      <c r="DA54" t="s">
        <v>149</v>
      </c>
      <c r="DB54">
        <v>40</v>
      </c>
      <c r="DC54" t="s">
        <v>146</v>
      </c>
      <c r="DE54" t="s">
        <v>145</v>
      </c>
      <c r="DG54" t="s">
        <v>193</v>
      </c>
      <c r="DH54" t="s">
        <v>146</v>
      </c>
      <c r="DJ54" t="s">
        <v>146</v>
      </c>
      <c r="DL54">
        <v>100</v>
      </c>
      <c r="DM54">
        <v>99.97</v>
      </c>
      <c r="DN54">
        <v>34.19</v>
      </c>
      <c r="DO54">
        <v>491</v>
      </c>
      <c r="DP54">
        <v>2325</v>
      </c>
      <c r="DQ54">
        <v>7435</v>
      </c>
      <c r="DR54">
        <v>10</v>
      </c>
      <c r="DS54">
        <v>5</v>
      </c>
      <c r="DT54">
        <v>82</v>
      </c>
      <c r="DU54">
        <v>13</v>
      </c>
      <c r="DV54">
        <v>294</v>
      </c>
      <c r="DW54">
        <v>129</v>
      </c>
      <c r="DX54">
        <v>20</v>
      </c>
      <c r="DY54">
        <v>30</v>
      </c>
      <c r="DZ54">
        <v>70</v>
      </c>
      <c r="EA54">
        <v>4</v>
      </c>
      <c r="EB54">
        <v>90</v>
      </c>
      <c r="EC54">
        <v>94</v>
      </c>
      <c r="ED54">
        <v>2</v>
      </c>
      <c r="EE54">
        <v>1</v>
      </c>
      <c r="EF54">
        <v>0</v>
      </c>
      <c r="EG54">
        <v>44</v>
      </c>
      <c r="EH54">
        <v>97</v>
      </c>
      <c r="EI54">
        <v>64</v>
      </c>
      <c r="EJ54">
        <v>64</v>
      </c>
      <c r="EK54">
        <v>75</v>
      </c>
      <c r="EL54">
        <v>46</v>
      </c>
      <c r="EM54">
        <v>74</v>
      </c>
      <c r="EN54" t="s">
        <v>602</v>
      </c>
      <c r="EO54" t="s">
        <v>603</v>
      </c>
    </row>
    <row r="55" spans="1:145">
      <c r="A55" s="1">
        <v>54</v>
      </c>
      <c r="B55" t="s">
        <v>604</v>
      </c>
      <c r="C55" t="s">
        <v>145</v>
      </c>
      <c r="J55" t="s">
        <v>145</v>
      </c>
      <c r="L55" t="s">
        <v>145</v>
      </c>
      <c r="N55" t="s">
        <v>145</v>
      </c>
      <c r="P55" t="s">
        <v>223</v>
      </c>
      <c r="R55" t="s">
        <v>146</v>
      </c>
      <c r="S55" t="s">
        <v>146</v>
      </c>
      <c r="T55" t="s">
        <v>145</v>
      </c>
      <c r="U55" t="s">
        <v>605</v>
      </c>
      <c r="V55" t="s">
        <v>146</v>
      </c>
      <c r="W55" t="s">
        <v>606</v>
      </c>
      <c r="X55" t="s">
        <v>373</v>
      </c>
      <c r="Y55" t="s">
        <v>145</v>
      </c>
      <c r="AA55">
        <v>6</v>
      </c>
      <c r="AB55">
        <v>0</v>
      </c>
      <c r="AC55" t="s">
        <v>149</v>
      </c>
      <c r="AD55">
        <v>8</v>
      </c>
      <c r="AE55" t="s">
        <v>146</v>
      </c>
      <c r="AG55" t="s">
        <v>146</v>
      </c>
      <c r="AI55">
        <v>2298.81</v>
      </c>
      <c r="AJ55">
        <v>2298.81</v>
      </c>
      <c r="AK55">
        <v>2298.81</v>
      </c>
      <c r="AL55" t="s">
        <v>146</v>
      </c>
      <c r="AM55" t="s">
        <v>145</v>
      </c>
      <c r="AO55">
        <v>10</v>
      </c>
      <c r="AP55" t="s">
        <v>150</v>
      </c>
      <c r="AR55" t="s">
        <v>151</v>
      </c>
      <c r="AS55" t="s">
        <v>145</v>
      </c>
      <c r="AT55">
        <v>95</v>
      </c>
      <c r="AU55" t="s">
        <v>145</v>
      </c>
      <c r="AW55" t="s">
        <v>146</v>
      </c>
      <c r="AX55" t="s">
        <v>607</v>
      </c>
      <c r="AY55">
        <v>100</v>
      </c>
      <c r="AZ55">
        <v>100</v>
      </c>
      <c r="BA55">
        <v>100</v>
      </c>
      <c r="BB55">
        <v>100</v>
      </c>
      <c r="BC55">
        <v>100</v>
      </c>
      <c r="BD55" t="s">
        <v>149</v>
      </c>
      <c r="BE55">
        <v>10</v>
      </c>
      <c r="BF55" t="s">
        <v>149</v>
      </c>
      <c r="BG55">
        <v>12</v>
      </c>
      <c r="BH55" t="s">
        <v>149</v>
      </c>
      <c r="BI55">
        <v>23</v>
      </c>
      <c r="BJ55" t="s">
        <v>149</v>
      </c>
      <c r="BK55">
        <v>86</v>
      </c>
      <c r="BL55" t="s">
        <v>149</v>
      </c>
      <c r="BM55">
        <v>64</v>
      </c>
      <c r="BN55" t="s">
        <v>145</v>
      </c>
      <c r="BU55" t="s">
        <v>149</v>
      </c>
      <c r="BV55">
        <v>9</v>
      </c>
      <c r="BW55" t="s">
        <v>149</v>
      </c>
      <c r="BX55">
        <v>30</v>
      </c>
      <c r="BY55" t="s">
        <v>149</v>
      </c>
      <c r="BZ55">
        <v>15</v>
      </c>
      <c r="CA55" t="s">
        <v>146</v>
      </c>
      <c r="CC55" t="s">
        <v>146</v>
      </c>
      <c r="CD55" t="s">
        <v>146</v>
      </c>
      <c r="CF55" t="s">
        <v>146</v>
      </c>
      <c r="CH55" t="s">
        <v>146</v>
      </c>
      <c r="CJ55" t="s">
        <v>145</v>
      </c>
      <c r="CL55" t="s">
        <v>155</v>
      </c>
      <c r="CN55" t="s">
        <v>146</v>
      </c>
      <c r="CO55" t="s">
        <v>156</v>
      </c>
      <c r="CP55">
        <v>0</v>
      </c>
      <c r="CQ55">
        <v>0</v>
      </c>
      <c r="CR55" t="s">
        <v>145</v>
      </c>
      <c r="CT55" t="s">
        <v>146</v>
      </c>
      <c r="CU55" t="s">
        <v>608</v>
      </c>
      <c r="CV55" t="s">
        <v>178</v>
      </c>
      <c r="CW55" t="s">
        <v>146</v>
      </c>
      <c r="CX55" t="s">
        <v>609</v>
      </c>
      <c r="CY55" t="s">
        <v>149</v>
      </c>
      <c r="CZ55">
        <v>20</v>
      </c>
      <c r="DA55" t="s">
        <v>149</v>
      </c>
      <c r="DB55">
        <v>20</v>
      </c>
      <c r="DC55" t="s">
        <v>149</v>
      </c>
      <c r="DD55">
        <v>20</v>
      </c>
      <c r="DE55" t="s">
        <v>145</v>
      </c>
      <c r="DG55" t="s">
        <v>159</v>
      </c>
      <c r="DH55" t="s">
        <v>149</v>
      </c>
      <c r="DI55">
        <v>37</v>
      </c>
      <c r="DJ55" t="s">
        <v>149</v>
      </c>
      <c r="DK55">
        <v>52</v>
      </c>
      <c r="DL55">
        <v>100</v>
      </c>
      <c r="DM55">
        <v>100</v>
      </c>
      <c r="DN55">
        <v>36.200000000000003</v>
      </c>
      <c r="DO55">
        <v>318</v>
      </c>
      <c r="DP55">
        <v>188</v>
      </c>
      <c r="DQ55">
        <v>466</v>
      </c>
      <c r="DR55">
        <v>17</v>
      </c>
      <c r="DS55">
        <v>4</v>
      </c>
      <c r="DT55">
        <v>14</v>
      </c>
      <c r="DU55">
        <v>0</v>
      </c>
      <c r="DV55">
        <v>24</v>
      </c>
      <c r="DW55">
        <v>2</v>
      </c>
      <c r="DX55">
        <v>68</v>
      </c>
      <c r="DY55">
        <v>86</v>
      </c>
      <c r="DZ55">
        <v>91</v>
      </c>
      <c r="EA55">
        <v>3</v>
      </c>
      <c r="EB55">
        <v>4</v>
      </c>
      <c r="EC55">
        <v>7</v>
      </c>
      <c r="ED55">
        <v>1</v>
      </c>
      <c r="EE55">
        <v>1</v>
      </c>
      <c r="EF55">
        <v>0</v>
      </c>
      <c r="EG55">
        <v>21</v>
      </c>
      <c r="EH55">
        <v>14</v>
      </c>
      <c r="EI55">
        <v>7</v>
      </c>
      <c r="EJ55">
        <v>5</v>
      </c>
      <c r="EK55">
        <v>9</v>
      </c>
      <c r="EL55">
        <v>6</v>
      </c>
      <c r="EM55">
        <v>4</v>
      </c>
      <c r="EN55" t="s">
        <v>610</v>
      </c>
      <c r="EO55" t="s">
        <v>611</v>
      </c>
    </row>
    <row r="56" spans="1:145">
      <c r="A56" s="1">
        <v>55</v>
      </c>
      <c r="B56" t="s">
        <v>612</v>
      </c>
      <c r="C56" t="s">
        <v>145</v>
      </c>
      <c r="J56" t="s">
        <v>145</v>
      </c>
      <c r="L56" t="s">
        <v>145</v>
      </c>
      <c r="N56" t="s">
        <v>145</v>
      </c>
      <c r="P56" t="s">
        <v>292</v>
      </c>
      <c r="R56" t="s">
        <v>145</v>
      </c>
      <c r="S56" t="s">
        <v>149</v>
      </c>
      <c r="T56" t="s">
        <v>149</v>
      </c>
      <c r="V56" t="s">
        <v>146</v>
      </c>
      <c r="W56">
        <v>1375</v>
      </c>
      <c r="X56" t="s">
        <v>613</v>
      </c>
      <c r="Y56" t="s">
        <v>145</v>
      </c>
      <c r="AA56">
        <v>18</v>
      </c>
      <c r="AB56">
        <v>1</v>
      </c>
      <c r="AC56" t="s">
        <v>149</v>
      </c>
      <c r="AD56">
        <v>24</v>
      </c>
      <c r="AE56" t="s">
        <v>149</v>
      </c>
      <c r="AF56">
        <v>0</v>
      </c>
      <c r="AG56" t="s">
        <v>146</v>
      </c>
      <c r="AI56">
        <v>2455.35</v>
      </c>
      <c r="AJ56">
        <v>2455.35</v>
      </c>
      <c r="AK56">
        <v>2455.35</v>
      </c>
      <c r="AL56" t="s">
        <v>146</v>
      </c>
      <c r="AM56" t="s">
        <v>146</v>
      </c>
      <c r="AN56">
        <v>60</v>
      </c>
      <c r="AO56">
        <v>6</v>
      </c>
      <c r="AP56" t="s">
        <v>150</v>
      </c>
      <c r="AR56" t="s">
        <v>157</v>
      </c>
      <c r="AS56" t="s">
        <v>145</v>
      </c>
      <c r="AT56">
        <v>12.45</v>
      </c>
      <c r="AU56" t="s">
        <v>145</v>
      </c>
      <c r="AW56" t="s">
        <v>146</v>
      </c>
      <c r="AX56" t="s">
        <v>614</v>
      </c>
      <c r="AY56">
        <v>100</v>
      </c>
      <c r="AZ56">
        <v>100</v>
      </c>
      <c r="BA56">
        <v>100</v>
      </c>
      <c r="BB56">
        <v>100</v>
      </c>
      <c r="BC56">
        <v>100</v>
      </c>
      <c r="BD56" t="s">
        <v>149</v>
      </c>
      <c r="BE56">
        <v>28</v>
      </c>
      <c r="BF56" t="s">
        <v>149</v>
      </c>
      <c r="BG56">
        <v>68</v>
      </c>
      <c r="BH56" t="s">
        <v>149</v>
      </c>
      <c r="BI56">
        <v>167</v>
      </c>
      <c r="BJ56" t="s">
        <v>149</v>
      </c>
      <c r="BK56">
        <v>544</v>
      </c>
      <c r="BL56" t="s">
        <v>149</v>
      </c>
      <c r="BM56">
        <v>479</v>
      </c>
      <c r="BN56" t="s">
        <v>145</v>
      </c>
      <c r="BU56" t="s">
        <v>149</v>
      </c>
      <c r="BV56">
        <v>31</v>
      </c>
      <c r="BW56" t="s">
        <v>146</v>
      </c>
      <c r="BY56" t="s">
        <v>146</v>
      </c>
      <c r="CA56" t="s">
        <v>146</v>
      </c>
      <c r="CC56" t="s">
        <v>146</v>
      </c>
      <c r="CD56" t="s">
        <v>146</v>
      </c>
      <c r="CF56" t="s">
        <v>146</v>
      </c>
      <c r="CH56" t="s">
        <v>149</v>
      </c>
      <c r="CI56" t="s">
        <v>615</v>
      </c>
      <c r="CJ56" t="s">
        <v>145</v>
      </c>
      <c r="CL56" t="s">
        <v>155</v>
      </c>
      <c r="CN56" t="s">
        <v>146</v>
      </c>
      <c r="CO56" t="s">
        <v>177</v>
      </c>
      <c r="CP56">
        <v>0</v>
      </c>
      <c r="CQ56">
        <v>18</v>
      </c>
      <c r="CR56" t="s">
        <v>146</v>
      </c>
      <c r="CS56" t="s">
        <v>326</v>
      </c>
      <c r="CT56" t="s">
        <v>146</v>
      </c>
      <c r="CU56" t="s">
        <v>368</v>
      </c>
      <c r="CV56" t="s">
        <v>157</v>
      </c>
      <c r="CW56" t="s">
        <v>146</v>
      </c>
      <c r="CX56" t="s">
        <v>616</v>
      </c>
      <c r="CY56" t="s">
        <v>149</v>
      </c>
      <c r="CZ56">
        <v>8</v>
      </c>
      <c r="DA56" t="s">
        <v>149</v>
      </c>
      <c r="DB56">
        <v>8</v>
      </c>
      <c r="DC56" t="s">
        <v>149</v>
      </c>
      <c r="DD56">
        <v>32</v>
      </c>
      <c r="DE56" t="s">
        <v>145</v>
      </c>
      <c r="DG56" t="s">
        <v>193</v>
      </c>
      <c r="DH56" t="s">
        <v>146</v>
      </c>
      <c r="DJ56" t="s">
        <v>149</v>
      </c>
      <c r="DK56">
        <v>22</v>
      </c>
      <c r="DL56">
        <v>100</v>
      </c>
      <c r="DM56">
        <v>72.44</v>
      </c>
      <c r="DN56">
        <v>29.45</v>
      </c>
      <c r="DO56">
        <v>236</v>
      </c>
      <c r="DP56">
        <v>387</v>
      </c>
      <c r="DQ56">
        <v>2472</v>
      </c>
      <c r="DR56">
        <v>24</v>
      </c>
      <c r="DS56">
        <v>7</v>
      </c>
      <c r="DT56">
        <v>19</v>
      </c>
      <c r="DU56">
        <v>4</v>
      </c>
      <c r="DV56">
        <v>31</v>
      </c>
      <c r="DW56">
        <v>31</v>
      </c>
      <c r="DX56">
        <v>2</v>
      </c>
      <c r="DY56">
        <v>7</v>
      </c>
      <c r="DZ56">
        <v>30</v>
      </c>
      <c r="EA56">
        <v>25</v>
      </c>
      <c r="EB56">
        <v>29</v>
      </c>
      <c r="EC56">
        <v>32</v>
      </c>
      <c r="ED56">
        <v>0</v>
      </c>
      <c r="EE56">
        <v>0</v>
      </c>
      <c r="EF56">
        <v>0</v>
      </c>
      <c r="EG56">
        <v>19</v>
      </c>
      <c r="EH56">
        <v>23</v>
      </c>
      <c r="EI56">
        <v>22</v>
      </c>
      <c r="EJ56">
        <v>11</v>
      </c>
      <c r="EK56">
        <v>19</v>
      </c>
      <c r="EL56">
        <v>15</v>
      </c>
      <c r="EM56">
        <v>29</v>
      </c>
      <c r="EN56" t="s">
        <v>617</v>
      </c>
      <c r="EO56" t="s">
        <v>618</v>
      </c>
    </row>
    <row r="57" spans="1:145">
      <c r="A57" s="1">
        <v>56</v>
      </c>
      <c r="B57" t="s">
        <v>619</v>
      </c>
      <c r="C57" t="s">
        <v>145</v>
      </c>
      <c r="J57" t="s">
        <v>146</v>
      </c>
      <c r="K57">
        <v>3058</v>
      </c>
      <c r="L57" t="s">
        <v>146</v>
      </c>
      <c r="M57">
        <v>3300</v>
      </c>
      <c r="N57" t="s">
        <v>146</v>
      </c>
      <c r="O57">
        <v>2600</v>
      </c>
      <c r="P57" t="s">
        <v>172</v>
      </c>
      <c r="R57" t="s">
        <v>146</v>
      </c>
      <c r="S57" t="s">
        <v>146</v>
      </c>
      <c r="T57" t="s">
        <v>145</v>
      </c>
      <c r="U57" t="s">
        <v>620</v>
      </c>
      <c r="V57" t="s">
        <v>146</v>
      </c>
      <c r="W57" t="s">
        <v>621</v>
      </c>
      <c r="X57" t="s">
        <v>163</v>
      </c>
      <c r="Y57" t="s">
        <v>145</v>
      </c>
      <c r="AA57">
        <v>4</v>
      </c>
      <c r="AB57">
        <v>3</v>
      </c>
      <c r="AC57" t="s">
        <v>149</v>
      </c>
      <c r="AD57">
        <v>32</v>
      </c>
      <c r="AE57" t="s">
        <v>149</v>
      </c>
      <c r="AF57">
        <v>4</v>
      </c>
      <c r="AG57" t="s">
        <v>149</v>
      </c>
      <c r="AH57">
        <v>856</v>
      </c>
      <c r="AI57">
        <v>2455</v>
      </c>
      <c r="AJ57">
        <v>2455</v>
      </c>
      <c r="AK57">
        <v>2455</v>
      </c>
      <c r="AL57" t="s">
        <v>146</v>
      </c>
      <c r="AM57" t="s">
        <v>146</v>
      </c>
      <c r="AN57">
        <v>90</v>
      </c>
      <c r="AO57">
        <v>10</v>
      </c>
      <c r="AP57" t="s">
        <v>150</v>
      </c>
      <c r="AR57" t="s">
        <v>151</v>
      </c>
      <c r="AS57" t="s">
        <v>145</v>
      </c>
      <c r="AT57">
        <v>85</v>
      </c>
      <c r="AU57" t="s">
        <v>146</v>
      </c>
      <c r="AV57">
        <v>2</v>
      </c>
      <c r="AW57" t="s">
        <v>146</v>
      </c>
      <c r="AX57" t="s">
        <v>622</v>
      </c>
      <c r="AY57">
        <v>100</v>
      </c>
      <c r="AZ57">
        <v>100</v>
      </c>
      <c r="BA57">
        <v>100</v>
      </c>
      <c r="BB57">
        <v>100</v>
      </c>
      <c r="BC57">
        <v>100</v>
      </c>
      <c r="BD57" t="s">
        <v>149</v>
      </c>
      <c r="BE57">
        <v>7</v>
      </c>
      <c r="BF57" t="s">
        <v>149</v>
      </c>
      <c r="BG57">
        <v>35</v>
      </c>
      <c r="BH57" t="s">
        <v>149</v>
      </c>
      <c r="BI57">
        <v>84</v>
      </c>
      <c r="BJ57" t="s">
        <v>146</v>
      </c>
      <c r="BL57" t="s">
        <v>146</v>
      </c>
      <c r="BN57" t="s">
        <v>145</v>
      </c>
      <c r="BU57" t="s">
        <v>149</v>
      </c>
      <c r="BV57">
        <v>32</v>
      </c>
      <c r="BW57" t="s">
        <v>146</v>
      </c>
      <c r="BY57" t="s">
        <v>149</v>
      </c>
      <c r="BZ57">
        <v>0</v>
      </c>
      <c r="CA57" t="s">
        <v>149</v>
      </c>
      <c r="CB57">
        <v>0</v>
      </c>
      <c r="CC57" t="s">
        <v>146</v>
      </c>
      <c r="CD57" t="s">
        <v>146</v>
      </c>
      <c r="CF57" t="s">
        <v>146</v>
      </c>
      <c r="CH57" t="s">
        <v>146</v>
      </c>
      <c r="CJ57" t="s">
        <v>145</v>
      </c>
      <c r="CL57" t="s">
        <v>155</v>
      </c>
      <c r="CN57" t="s">
        <v>146</v>
      </c>
      <c r="CO57" t="s">
        <v>156</v>
      </c>
      <c r="CP57">
        <v>0</v>
      </c>
      <c r="CQ57">
        <v>8</v>
      </c>
      <c r="CR57" t="s">
        <v>145</v>
      </c>
      <c r="CT57" t="s">
        <v>145</v>
      </c>
      <c r="CV57" t="s">
        <v>178</v>
      </c>
      <c r="CW57" t="s">
        <v>146</v>
      </c>
      <c r="CX57" t="s">
        <v>623</v>
      </c>
      <c r="CY57" t="s">
        <v>146</v>
      </c>
      <c r="DA57" t="s">
        <v>146</v>
      </c>
      <c r="DC57" t="s">
        <v>146</v>
      </c>
      <c r="DE57" t="s">
        <v>145</v>
      </c>
      <c r="DG57" t="s">
        <v>159</v>
      </c>
      <c r="DH57" t="s">
        <v>149</v>
      </c>
      <c r="DI57">
        <v>0</v>
      </c>
      <c r="DJ57" t="s">
        <v>149</v>
      </c>
      <c r="DK57">
        <v>0</v>
      </c>
      <c r="DL57">
        <v>27.19</v>
      </c>
      <c r="DM57">
        <v>77.66</v>
      </c>
      <c r="DN57">
        <v>25</v>
      </c>
      <c r="DO57">
        <v>158</v>
      </c>
      <c r="DP57">
        <v>856</v>
      </c>
      <c r="DQ57">
        <v>3210</v>
      </c>
      <c r="DR57">
        <v>2</v>
      </c>
      <c r="DS57">
        <v>5</v>
      </c>
      <c r="DT57">
        <v>33</v>
      </c>
      <c r="DU57">
        <v>2</v>
      </c>
      <c r="DV57">
        <v>71</v>
      </c>
      <c r="DW57">
        <v>45</v>
      </c>
      <c r="DX57">
        <v>0</v>
      </c>
      <c r="DY57">
        <v>30</v>
      </c>
      <c r="DZ57">
        <v>45</v>
      </c>
      <c r="EA57">
        <v>4</v>
      </c>
      <c r="EB57">
        <v>4</v>
      </c>
      <c r="EC57">
        <v>28</v>
      </c>
      <c r="ED57">
        <v>0</v>
      </c>
      <c r="EE57">
        <v>0</v>
      </c>
      <c r="EF57">
        <v>0</v>
      </c>
      <c r="EG57">
        <v>7</v>
      </c>
      <c r="EH57">
        <v>35</v>
      </c>
      <c r="EI57">
        <v>16</v>
      </c>
      <c r="EJ57">
        <v>15</v>
      </c>
      <c r="EK57">
        <v>22</v>
      </c>
      <c r="EL57">
        <v>15</v>
      </c>
      <c r="EM57">
        <v>16</v>
      </c>
      <c r="EN57" t="s">
        <v>624</v>
      </c>
      <c r="EO57" t="s">
        <v>625</v>
      </c>
    </row>
    <row r="58" spans="1:145">
      <c r="A58" s="1">
        <v>57</v>
      </c>
      <c r="B58" t="s">
        <v>626</v>
      </c>
      <c r="C58" t="s">
        <v>145</v>
      </c>
      <c r="J58" t="s">
        <v>145</v>
      </c>
      <c r="L58" t="s">
        <v>145</v>
      </c>
      <c r="N58" t="s">
        <v>145</v>
      </c>
      <c r="P58" t="s">
        <v>147</v>
      </c>
      <c r="R58" t="s">
        <v>146</v>
      </c>
      <c r="S58" t="s">
        <v>146</v>
      </c>
      <c r="T58" t="s">
        <v>145</v>
      </c>
      <c r="U58" t="s">
        <v>627</v>
      </c>
      <c r="V58" t="s">
        <v>146</v>
      </c>
      <c r="W58">
        <v>1.579</v>
      </c>
      <c r="X58" t="s">
        <v>358</v>
      </c>
      <c r="Y58" t="s">
        <v>145</v>
      </c>
      <c r="AA58">
        <v>1</v>
      </c>
      <c r="AB58">
        <v>1</v>
      </c>
      <c r="AC58" t="s">
        <v>149</v>
      </c>
      <c r="AD58">
        <v>27</v>
      </c>
      <c r="AE58" t="s">
        <v>146</v>
      </c>
      <c r="AG58" t="s">
        <v>146</v>
      </c>
      <c r="AI58">
        <v>1601.73</v>
      </c>
      <c r="AJ58">
        <v>1601.73</v>
      </c>
      <c r="AK58">
        <v>1601.73</v>
      </c>
      <c r="AL58" t="s">
        <v>146</v>
      </c>
      <c r="AM58" t="s">
        <v>145</v>
      </c>
      <c r="AO58">
        <v>0.19</v>
      </c>
      <c r="AP58" t="s">
        <v>150</v>
      </c>
      <c r="AR58" t="s">
        <v>151</v>
      </c>
      <c r="AS58" t="s">
        <v>146</v>
      </c>
      <c r="AU58" t="s">
        <v>146</v>
      </c>
      <c r="AV58">
        <v>0</v>
      </c>
      <c r="AW58" t="s">
        <v>145</v>
      </c>
      <c r="BD58" t="s">
        <v>149</v>
      </c>
      <c r="BE58">
        <v>31</v>
      </c>
      <c r="BF58" t="s">
        <v>149</v>
      </c>
      <c r="BG58">
        <v>54</v>
      </c>
      <c r="BH58" t="s">
        <v>149</v>
      </c>
      <c r="BI58">
        <v>139</v>
      </c>
      <c r="BJ58" t="s">
        <v>149</v>
      </c>
      <c r="BK58">
        <v>665</v>
      </c>
      <c r="BL58" t="s">
        <v>149</v>
      </c>
      <c r="BM58">
        <v>745</v>
      </c>
      <c r="BN58" t="s">
        <v>146</v>
      </c>
      <c r="BO58">
        <v>38</v>
      </c>
      <c r="BP58">
        <v>78</v>
      </c>
      <c r="BQ58">
        <v>18</v>
      </c>
      <c r="BR58">
        <v>4</v>
      </c>
      <c r="BS58">
        <v>78</v>
      </c>
      <c r="BT58">
        <v>0</v>
      </c>
      <c r="BU58" t="s">
        <v>149</v>
      </c>
      <c r="BV58">
        <v>25</v>
      </c>
      <c r="BW58" t="s">
        <v>149</v>
      </c>
      <c r="BX58">
        <v>209</v>
      </c>
      <c r="BY58" t="s">
        <v>149</v>
      </c>
      <c r="BZ58">
        <v>160</v>
      </c>
      <c r="CA58" t="s">
        <v>149</v>
      </c>
      <c r="CB58">
        <v>0</v>
      </c>
      <c r="CC58" t="s">
        <v>146</v>
      </c>
      <c r="CD58" t="s">
        <v>149</v>
      </c>
      <c r="CE58" t="s">
        <v>628</v>
      </c>
      <c r="CF58" t="s">
        <v>149</v>
      </c>
      <c r="CG58" t="s">
        <v>629</v>
      </c>
      <c r="CH58" t="s">
        <v>149</v>
      </c>
      <c r="CI58" t="s">
        <v>630</v>
      </c>
      <c r="CJ58" t="s">
        <v>145</v>
      </c>
      <c r="CL58" t="s">
        <v>155</v>
      </c>
      <c r="CN58" t="s">
        <v>146</v>
      </c>
      <c r="CO58" t="s">
        <v>156</v>
      </c>
      <c r="CP58">
        <v>0</v>
      </c>
      <c r="CQ58">
        <v>20</v>
      </c>
      <c r="CR58" t="s">
        <v>145</v>
      </c>
      <c r="CT58" t="s">
        <v>146</v>
      </c>
      <c r="CU58" t="s">
        <v>375</v>
      </c>
      <c r="CV58" t="s">
        <v>157</v>
      </c>
      <c r="CW58" t="s">
        <v>146</v>
      </c>
      <c r="CX58" t="s">
        <v>631</v>
      </c>
      <c r="CY58" t="s">
        <v>149</v>
      </c>
      <c r="CZ58">
        <v>16</v>
      </c>
      <c r="DA58" t="s">
        <v>149</v>
      </c>
      <c r="DB58">
        <v>16</v>
      </c>
      <c r="DC58" t="s">
        <v>149</v>
      </c>
      <c r="DD58">
        <v>16</v>
      </c>
      <c r="DE58" t="s">
        <v>145</v>
      </c>
      <c r="DG58" t="s">
        <v>159</v>
      </c>
      <c r="DH58" t="s">
        <v>149</v>
      </c>
      <c r="DI58">
        <v>41</v>
      </c>
      <c r="DJ58" t="s">
        <v>149</v>
      </c>
      <c r="DK58">
        <v>24</v>
      </c>
      <c r="DL58">
        <v>100</v>
      </c>
      <c r="DM58">
        <v>100</v>
      </c>
      <c r="DN58">
        <v>48.75</v>
      </c>
      <c r="DO58">
        <v>512</v>
      </c>
      <c r="DP58">
        <v>982</v>
      </c>
      <c r="DQ58">
        <v>3395</v>
      </c>
      <c r="DR58">
        <v>31</v>
      </c>
      <c r="DS58">
        <v>39</v>
      </c>
      <c r="DT58">
        <v>37</v>
      </c>
      <c r="DU58">
        <v>24</v>
      </c>
      <c r="DV58">
        <v>91</v>
      </c>
      <c r="DW58">
        <v>57</v>
      </c>
      <c r="DX58">
        <v>6.8</v>
      </c>
      <c r="DY58">
        <v>24.5</v>
      </c>
      <c r="DZ58">
        <v>68.7</v>
      </c>
      <c r="EA58">
        <v>16</v>
      </c>
      <c r="EB58">
        <v>17</v>
      </c>
      <c r="EC58">
        <v>18</v>
      </c>
      <c r="ED58">
        <v>3</v>
      </c>
      <c r="EE58">
        <v>3</v>
      </c>
      <c r="EF58">
        <v>0</v>
      </c>
      <c r="EG58">
        <v>56</v>
      </c>
      <c r="EH58">
        <v>92</v>
      </c>
      <c r="EI58">
        <v>27</v>
      </c>
      <c r="EJ58">
        <v>31</v>
      </c>
      <c r="EK58">
        <v>32</v>
      </c>
      <c r="EL58">
        <v>30</v>
      </c>
      <c r="EM58">
        <v>28</v>
      </c>
      <c r="EN58" t="s">
        <v>632</v>
      </c>
      <c r="EO58" t="s">
        <v>633</v>
      </c>
    </row>
    <row r="59" spans="1:145">
      <c r="A59" s="1">
        <v>58</v>
      </c>
      <c r="B59" t="s">
        <v>634</v>
      </c>
      <c r="C59" t="s">
        <v>145</v>
      </c>
      <c r="J59" t="s">
        <v>146</v>
      </c>
      <c r="K59">
        <v>98</v>
      </c>
      <c r="L59" t="s">
        <v>145</v>
      </c>
      <c r="N59" t="s">
        <v>145</v>
      </c>
      <c r="P59" t="s">
        <v>172</v>
      </c>
      <c r="R59" t="s">
        <v>146</v>
      </c>
      <c r="S59" t="s">
        <v>146</v>
      </c>
      <c r="T59" t="s">
        <v>145</v>
      </c>
      <c r="V59" t="s">
        <v>146</v>
      </c>
      <c r="W59" t="s">
        <v>635</v>
      </c>
      <c r="X59" t="s">
        <v>636</v>
      </c>
      <c r="Y59" t="s">
        <v>145</v>
      </c>
      <c r="AA59">
        <v>5</v>
      </c>
      <c r="AB59">
        <v>0</v>
      </c>
      <c r="AC59" t="s">
        <v>149</v>
      </c>
      <c r="AD59">
        <v>29</v>
      </c>
      <c r="AE59" t="s">
        <v>149</v>
      </c>
      <c r="AF59">
        <v>0</v>
      </c>
      <c r="AG59" t="s">
        <v>146</v>
      </c>
      <c r="AI59">
        <v>1843.06</v>
      </c>
      <c r="AJ59">
        <v>1843.06</v>
      </c>
      <c r="AK59">
        <v>1843.06</v>
      </c>
      <c r="AL59" t="s">
        <v>146</v>
      </c>
      <c r="AM59" t="s">
        <v>146</v>
      </c>
      <c r="AN59">
        <v>30</v>
      </c>
      <c r="AO59">
        <v>4</v>
      </c>
      <c r="AP59" t="s">
        <v>150</v>
      </c>
      <c r="AR59" t="s">
        <v>151</v>
      </c>
      <c r="AS59" t="s">
        <v>145</v>
      </c>
      <c r="AT59">
        <v>100</v>
      </c>
      <c r="AU59" t="s">
        <v>145</v>
      </c>
      <c r="AW59" t="s">
        <v>146</v>
      </c>
      <c r="AX59" t="s">
        <v>637</v>
      </c>
      <c r="AY59">
        <v>100</v>
      </c>
      <c r="AZ59">
        <v>100</v>
      </c>
      <c r="BA59">
        <v>100</v>
      </c>
      <c r="BB59">
        <v>100</v>
      </c>
      <c r="BC59">
        <v>100</v>
      </c>
      <c r="BD59" t="s">
        <v>149</v>
      </c>
      <c r="BE59">
        <v>15</v>
      </c>
      <c r="BF59" t="s">
        <v>149</v>
      </c>
      <c r="BG59">
        <v>10</v>
      </c>
      <c r="BH59" t="s">
        <v>149</v>
      </c>
      <c r="BI59">
        <v>1429</v>
      </c>
      <c r="BJ59" t="s">
        <v>149</v>
      </c>
      <c r="BK59">
        <v>301</v>
      </c>
      <c r="BL59" t="s">
        <v>149</v>
      </c>
      <c r="BM59">
        <v>301</v>
      </c>
      <c r="BN59" t="s">
        <v>145</v>
      </c>
      <c r="BU59" t="s">
        <v>149</v>
      </c>
      <c r="BV59">
        <v>28</v>
      </c>
      <c r="BW59" t="s">
        <v>149</v>
      </c>
      <c r="BX59">
        <v>0</v>
      </c>
      <c r="BY59" t="s">
        <v>149</v>
      </c>
      <c r="BZ59">
        <v>0</v>
      </c>
      <c r="CA59" t="s">
        <v>146</v>
      </c>
      <c r="CC59" t="s">
        <v>146</v>
      </c>
      <c r="CD59" t="s">
        <v>146</v>
      </c>
      <c r="CF59" t="s">
        <v>146</v>
      </c>
      <c r="CH59" t="s">
        <v>146</v>
      </c>
      <c r="CJ59" t="s">
        <v>145</v>
      </c>
      <c r="CL59" t="s">
        <v>155</v>
      </c>
      <c r="CN59" t="s">
        <v>146</v>
      </c>
      <c r="CO59" t="s">
        <v>199</v>
      </c>
      <c r="CP59">
        <v>2</v>
      </c>
      <c r="CQ59">
        <v>0</v>
      </c>
      <c r="CR59" t="s">
        <v>146</v>
      </c>
      <c r="CS59" t="s">
        <v>638</v>
      </c>
      <c r="CT59" t="s">
        <v>145</v>
      </c>
      <c r="CV59" t="s">
        <v>178</v>
      </c>
      <c r="CW59" t="s">
        <v>146</v>
      </c>
      <c r="CX59" t="s">
        <v>639</v>
      </c>
      <c r="CY59" t="s">
        <v>149</v>
      </c>
      <c r="CZ59">
        <v>88</v>
      </c>
      <c r="DA59" t="s">
        <v>149</v>
      </c>
      <c r="DB59">
        <v>56</v>
      </c>
      <c r="DC59" t="s">
        <v>149</v>
      </c>
      <c r="DD59">
        <v>56</v>
      </c>
      <c r="DE59" t="s">
        <v>145</v>
      </c>
      <c r="DG59" t="s">
        <v>168</v>
      </c>
      <c r="DH59" t="s">
        <v>149</v>
      </c>
      <c r="DI59">
        <v>0</v>
      </c>
      <c r="DJ59" t="s">
        <v>149</v>
      </c>
      <c r="DK59">
        <v>4</v>
      </c>
      <c r="DL59">
        <v>61.01</v>
      </c>
      <c r="DM59">
        <v>28.78</v>
      </c>
      <c r="DN59">
        <v>31.48</v>
      </c>
      <c r="DO59">
        <v>232</v>
      </c>
      <c r="DP59">
        <v>354</v>
      </c>
      <c r="DQ59">
        <v>1429</v>
      </c>
      <c r="DR59">
        <v>3</v>
      </c>
      <c r="DS59">
        <v>9</v>
      </c>
      <c r="DT59">
        <v>6</v>
      </c>
      <c r="DU59">
        <v>25</v>
      </c>
      <c r="DV59">
        <v>26</v>
      </c>
      <c r="DW59">
        <v>43</v>
      </c>
      <c r="DX59">
        <v>100</v>
      </c>
      <c r="DY59">
        <v>94</v>
      </c>
      <c r="DZ59">
        <v>96</v>
      </c>
      <c r="EA59">
        <v>3</v>
      </c>
      <c r="EB59">
        <v>5</v>
      </c>
      <c r="EC59">
        <v>25</v>
      </c>
      <c r="ED59">
        <v>0</v>
      </c>
      <c r="EE59">
        <v>0</v>
      </c>
      <c r="EF59">
        <v>0</v>
      </c>
      <c r="EG59">
        <v>11</v>
      </c>
      <c r="EH59">
        <v>12</v>
      </c>
      <c r="EI59">
        <v>12</v>
      </c>
      <c r="EJ59">
        <v>10</v>
      </c>
      <c r="EK59">
        <v>14</v>
      </c>
      <c r="EL59">
        <v>18</v>
      </c>
      <c r="EM59">
        <v>18</v>
      </c>
      <c r="EN59" t="s">
        <v>640</v>
      </c>
      <c r="EO59" t="s">
        <v>641</v>
      </c>
    </row>
    <row r="60" spans="1:145">
      <c r="A60" s="1">
        <v>59</v>
      </c>
      <c r="B60" t="s">
        <v>642</v>
      </c>
      <c r="C60" t="s">
        <v>145</v>
      </c>
      <c r="J60" t="s">
        <v>145</v>
      </c>
      <c r="L60" t="s">
        <v>145</v>
      </c>
      <c r="N60" t="s">
        <v>145</v>
      </c>
      <c r="P60" t="s">
        <v>172</v>
      </c>
      <c r="R60" t="s">
        <v>146</v>
      </c>
      <c r="S60" t="s">
        <v>146</v>
      </c>
      <c r="T60" t="s">
        <v>146</v>
      </c>
      <c r="V60" t="s">
        <v>146</v>
      </c>
      <c r="W60" t="s">
        <v>643</v>
      </c>
      <c r="X60" t="s">
        <v>636</v>
      </c>
      <c r="Y60" t="s">
        <v>146</v>
      </c>
      <c r="Z60">
        <v>3</v>
      </c>
      <c r="AA60">
        <v>4</v>
      </c>
      <c r="AB60">
        <v>2</v>
      </c>
      <c r="AC60" t="s">
        <v>149</v>
      </c>
      <c r="AD60">
        <v>17</v>
      </c>
      <c r="AE60" t="s">
        <v>149</v>
      </c>
      <c r="AF60">
        <v>0</v>
      </c>
      <c r="AG60" t="s">
        <v>146</v>
      </c>
      <c r="AI60">
        <v>2450.9899999999998</v>
      </c>
      <c r="AJ60">
        <v>2450.9899999999998</v>
      </c>
      <c r="AK60">
        <v>2450.9899999999998</v>
      </c>
      <c r="AL60" t="s">
        <v>146</v>
      </c>
      <c r="AM60" t="s">
        <v>146</v>
      </c>
      <c r="AN60">
        <v>30</v>
      </c>
      <c r="AO60">
        <v>8</v>
      </c>
      <c r="AP60" t="s">
        <v>150</v>
      </c>
      <c r="AR60" t="s">
        <v>151</v>
      </c>
      <c r="AS60" t="s">
        <v>145</v>
      </c>
      <c r="AT60">
        <v>50</v>
      </c>
      <c r="AU60" t="s">
        <v>146</v>
      </c>
      <c r="AV60">
        <v>2</v>
      </c>
      <c r="AW60" t="s">
        <v>145</v>
      </c>
      <c r="BD60" t="s">
        <v>149</v>
      </c>
      <c r="BE60">
        <v>16</v>
      </c>
      <c r="BF60" t="s">
        <v>149</v>
      </c>
      <c r="BG60">
        <v>17</v>
      </c>
      <c r="BH60" t="s">
        <v>149</v>
      </c>
      <c r="BI60">
        <v>94</v>
      </c>
      <c r="BJ60" t="s">
        <v>149</v>
      </c>
      <c r="BK60">
        <v>1256</v>
      </c>
      <c r="BL60" t="s">
        <v>149</v>
      </c>
      <c r="BM60">
        <v>1256</v>
      </c>
      <c r="BN60" t="s">
        <v>146</v>
      </c>
      <c r="BO60">
        <v>42</v>
      </c>
      <c r="BP60">
        <v>27</v>
      </c>
      <c r="BQ60">
        <v>1</v>
      </c>
      <c r="BR60">
        <v>0</v>
      </c>
      <c r="BS60">
        <v>0</v>
      </c>
      <c r="BT60">
        <v>0</v>
      </c>
      <c r="BU60" t="s">
        <v>149</v>
      </c>
      <c r="BV60">
        <v>17</v>
      </c>
      <c r="BW60" t="s">
        <v>149</v>
      </c>
      <c r="BX60">
        <v>0</v>
      </c>
      <c r="BY60" t="s">
        <v>149</v>
      </c>
      <c r="BZ60">
        <v>0</v>
      </c>
      <c r="CA60" t="s">
        <v>149</v>
      </c>
      <c r="CB60">
        <v>1223</v>
      </c>
      <c r="CC60" t="s">
        <v>146</v>
      </c>
      <c r="CD60" t="s">
        <v>149</v>
      </c>
      <c r="CE60">
        <v>32.47</v>
      </c>
      <c r="CF60" t="s">
        <v>149</v>
      </c>
      <c r="CG60">
        <v>29</v>
      </c>
      <c r="CH60" t="s">
        <v>149</v>
      </c>
      <c r="CI60">
        <v>50.555999999999997</v>
      </c>
      <c r="CJ60" t="s">
        <v>145</v>
      </c>
      <c r="CL60" t="s">
        <v>155</v>
      </c>
      <c r="CN60" t="s">
        <v>145</v>
      </c>
      <c r="CO60" t="s">
        <v>156</v>
      </c>
      <c r="CP60">
        <v>5</v>
      </c>
      <c r="CQ60">
        <v>5</v>
      </c>
      <c r="CR60" t="s">
        <v>145</v>
      </c>
      <c r="CT60" t="s">
        <v>146</v>
      </c>
      <c r="CU60" t="s">
        <v>644</v>
      </c>
      <c r="CV60" t="s">
        <v>157</v>
      </c>
      <c r="CW60" t="s">
        <v>146</v>
      </c>
      <c r="CX60" t="s">
        <v>645</v>
      </c>
      <c r="CY60" t="s">
        <v>149</v>
      </c>
      <c r="CZ60">
        <v>10</v>
      </c>
      <c r="DA60" t="s">
        <v>149</v>
      </c>
      <c r="DB60">
        <v>10</v>
      </c>
      <c r="DC60" t="s">
        <v>149</v>
      </c>
      <c r="DD60">
        <v>144</v>
      </c>
      <c r="DE60" t="s">
        <v>145</v>
      </c>
      <c r="DG60" t="s">
        <v>159</v>
      </c>
      <c r="DH60" t="s">
        <v>149</v>
      </c>
      <c r="DI60">
        <v>50</v>
      </c>
      <c r="DJ60" t="s">
        <v>149</v>
      </c>
      <c r="DK60">
        <v>76</v>
      </c>
      <c r="DL60">
        <v>75.040000000000006</v>
      </c>
      <c r="DM60">
        <v>24.96</v>
      </c>
      <c r="DN60">
        <v>32.47</v>
      </c>
      <c r="DO60">
        <v>153</v>
      </c>
      <c r="DP60">
        <v>375</v>
      </c>
      <c r="DQ60">
        <v>1256</v>
      </c>
      <c r="DR60">
        <v>65</v>
      </c>
      <c r="DS60">
        <v>33</v>
      </c>
      <c r="DT60">
        <v>65</v>
      </c>
      <c r="DU60">
        <v>33</v>
      </c>
      <c r="DV60">
        <v>65</v>
      </c>
      <c r="DW60">
        <v>33</v>
      </c>
      <c r="DX60">
        <v>0</v>
      </c>
      <c r="DY60">
        <v>0</v>
      </c>
      <c r="DZ60">
        <v>10</v>
      </c>
      <c r="EA60">
        <v>17</v>
      </c>
      <c r="EB60">
        <v>17</v>
      </c>
      <c r="EC60">
        <v>17</v>
      </c>
      <c r="ED60">
        <v>0</v>
      </c>
      <c r="EE60">
        <v>0</v>
      </c>
      <c r="EF60">
        <v>9</v>
      </c>
      <c r="EG60">
        <v>0</v>
      </c>
      <c r="EH60">
        <v>0</v>
      </c>
      <c r="EI60">
        <v>0</v>
      </c>
      <c r="EJ60">
        <v>0</v>
      </c>
      <c r="EK60">
        <v>0</v>
      </c>
      <c r="EL60">
        <v>0</v>
      </c>
      <c r="EM60">
        <v>0</v>
      </c>
      <c r="EN60" t="s">
        <v>646</v>
      </c>
      <c r="EO60" t="s">
        <v>647</v>
      </c>
    </row>
    <row r="61" spans="1:145">
      <c r="A61" s="1">
        <v>60</v>
      </c>
      <c r="B61" t="s">
        <v>648</v>
      </c>
      <c r="C61" t="s">
        <v>145</v>
      </c>
      <c r="J61" t="s">
        <v>145</v>
      </c>
      <c r="L61" t="s">
        <v>145</v>
      </c>
      <c r="N61" t="s">
        <v>145</v>
      </c>
      <c r="P61" t="s">
        <v>147</v>
      </c>
      <c r="R61" t="s">
        <v>146</v>
      </c>
      <c r="S61" t="s">
        <v>145</v>
      </c>
      <c r="T61" t="s">
        <v>146</v>
      </c>
      <c r="V61" t="s">
        <v>146</v>
      </c>
      <c r="W61" t="s">
        <v>649</v>
      </c>
      <c r="X61" t="s">
        <v>595</v>
      </c>
      <c r="Y61" t="s">
        <v>145</v>
      </c>
      <c r="AA61">
        <v>0</v>
      </c>
      <c r="AB61">
        <v>0</v>
      </c>
      <c r="AC61" t="s">
        <v>149</v>
      </c>
      <c r="AD61">
        <v>9</v>
      </c>
      <c r="AE61" t="s">
        <v>149</v>
      </c>
      <c r="AF61">
        <v>0</v>
      </c>
      <c r="AG61" t="s">
        <v>146</v>
      </c>
      <c r="AI61">
        <v>2301.89</v>
      </c>
      <c r="AJ61">
        <v>2301.89</v>
      </c>
      <c r="AK61">
        <v>2301.89</v>
      </c>
      <c r="AL61" t="s">
        <v>146</v>
      </c>
      <c r="AM61" t="s">
        <v>146</v>
      </c>
      <c r="AN61">
        <v>30</v>
      </c>
      <c r="AO61">
        <v>9</v>
      </c>
      <c r="AP61" t="s">
        <v>150</v>
      </c>
      <c r="AR61" t="s">
        <v>151</v>
      </c>
      <c r="AS61" t="s">
        <v>146</v>
      </c>
      <c r="AU61" t="s">
        <v>145</v>
      </c>
      <c r="AW61" t="s">
        <v>146</v>
      </c>
      <c r="AX61" t="s">
        <v>359</v>
      </c>
      <c r="AY61">
        <v>85</v>
      </c>
      <c r="AZ61">
        <v>85</v>
      </c>
      <c r="BA61">
        <v>85</v>
      </c>
      <c r="BB61">
        <v>85</v>
      </c>
      <c r="BC61">
        <v>85</v>
      </c>
      <c r="BD61" t="s">
        <v>149</v>
      </c>
      <c r="BE61">
        <v>9</v>
      </c>
      <c r="BF61" t="s">
        <v>149</v>
      </c>
      <c r="BG61">
        <v>19</v>
      </c>
      <c r="BH61" t="s">
        <v>149</v>
      </c>
      <c r="BI61">
        <v>53</v>
      </c>
      <c r="BJ61" t="s">
        <v>149</v>
      </c>
      <c r="BK61">
        <v>178</v>
      </c>
      <c r="BL61" t="s">
        <v>149</v>
      </c>
      <c r="BM61">
        <v>147</v>
      </c>
      <c r="BN61" t="s">
        <v>145</v>
      </c>
      <c r="BU61" t="s">
        <v>149</v>
      </c>
      <c r="BV61">
        <v>18</v>
      </c>
      <c r="BW61" t="s">
        <v>149</v>
      </c>
      <c r="BX61">
        <v>0</v>
      </c>
      <c r="BY61" t="s">
        <v>149</v>
      </c>
      <c r="BZ61">
        <v>0</v>
      </c>
      <c r="CA61" t="s">
        <v>149</v>
      </c>
      <c r="CB61">
        <v>0</v>
      </c>
      <c r="CC61" t="s">
        <v>146</v>
      </c>
      <c r="CD61" t="s">
        <v>149</v>
      </c>
      <c r="CE61">
        <v>0</v>
      </c>
      <c r="CF61" t="s">
        <v>149</v>
      </c>
      <c r="CG61">
        <v>0</v>
      </c>
      <c r="CH61" t="s">
        <v>149</v>
      </c>
      <c r="CI61">
        <v>0</v>
      </c>
      <c r="CJ61" t="s">
        <v>145</v>
      </c>
      <c r="CL61" t="s">
        <v>176</v>
      </c>
      <c r="CN61" t="s">
        <v>146</v>
      </c>
      <c r="CO61" t="s">
        <v>156</v>
      </c>
      <c r="CP61">
        <v>1</v>
      </c>
      <c r="CQ61">
        <v>0</v>
      </c>
      <c r="CR61" t="s">
        <v>145</v>
      </c>
      <c r="CT61" t="s">
        <v>145</v>
      </c>
      <c r="CV61" t="s">
        <v>157</v>
      </c>
      <c r="CW61" t="s">
        <v>146</v>
      </c>
      <c r="CX61" t="s">
        <v>650</v>
      </c>
      <c r="CY61" t="s">
        <v>149</v>
      </c>
      <c r="CZ61">
        <v>64</v>
      </c>
      <c r="DA61" t="s">
        <v>149</v>
      </c>
      <c r="DB61">
        <v>24</v>
      </c>
      <c r="DC61" t="s">
        <v>149</v>
      </c>
      <c r="DD61">
        <v>8</v>
      </c>
      <c r="DE61" t="s">
        <v>145</v>
      </c>
      <c r="DG61" t="s">
        <v>159</v>
      </c>
      <c r="DH61" t="s">
        <v>149</v>
      </c>
      <c r="DI61">
        <v>107</v>
      </c>
      <c r="DJ61" t="s">
        <v>149</v>
      </c>
      <c r="DK61">
        <v>11</v>
      </c>
      <c r="DL61">
        <v>100</v>
      </c>
      <c r="DM61">
        <v>88.72</v>
      </c>
      <c r="DN61">
        <v>41.22</v>
      </c>
      <c r="DO61">
        <v>140</v>
      </c>
      <c r="DP61">
        <v>300</v>
      </c>
      <c r="DQ61">
        <v>1019</v>
      </c>
      <c r="DR61">
        <v>7</v>
      </c>
      <c r="DS61">
        <v>2</v>
      </c>
      <c r="DT61">
        <v>16</v>
      </c>
      <c r="DU61">
        <v>3</v>
      </c>
      <c r="DV61">
        <v>46</v>
      </c>
      <c r="DW61">
        <v>7</v>
      </c>
      <c r="DX61">
        <v>20</v>
      </c>
      <c r="DY61">
        <v>31</v>
      </c>
      <c r="DZ61">
        <v>24</v>
      </c>
      <c r="EA61">
        <v>4</v>
      </c>
      <c r="EB61">
        <v>11</v>
      </c>
      <c r="EC61">
        <v>16</v>
      </c>
      <c r="ED61">
        <v>0</v>
      </c>
      <c r="EE61">
        <v>0</v>
      </c>
      <c r="EF61">
        <v>0</v>
      </c>
      <c r="EG61">
        <v>9</v>
      </c>
      <c r="EH61">
        <v>18</v>
      </c>
      <c r="EI61">
        <v>20</v>
      </c>
      <c r="EJ61">
        <v>21</v>
      </c>
      <c r="EK61">
        <v>24</v>
      </c>
      <c r="EL61">
        <v>23</v>
      </c>
      <c r="EM61">
        <v>21</v>
      </c>
      <c r="EN61" t="s">
        <v>651</v>
      </c>
      <c r="EO61" t="s">
        <v>652</v>
      </c>
    </row>
    <row r="62" spans="1:145">
      <c r="A62" s="1">
        <v>61</v>
      </c>
      <c r="B62" t="s">
        <v>653</v>
      </c>
      <c r="C62" t="s">
        <v>145</v>
      </c>
      <c r="J62" t="s">
        <v>145</v>
      </c>
      <c r="L62" t="s">
        <v>145</v>
      </c>
      <c r="N62" t="s">
        <v>145</v>
      </c>
      <c r="P62" t="s">
        <v>172</v>
      </c>
      <c r="R62" t="s">
        <v>146</v>
      </c>
      <c r="S62" t="s">
        <v>146</v>
      </c>
      <c r="T62" t="s">
        <v>145</v>
      </c>
      <c r="V62" t="s">
        <v>146</v>
      </c>
      <c r="W62" t="s">
        <v>654</v>
      </c>
      <c r="X62" t="s">
        <v>241</v>
      </c>
      <c r="Y62" t="s">
        <v>145</v>
      </c>
      <c r="AA62">
        <v>3</v>
      </c>
      <c r="AB62">
        <v>1</v>
      </c>
      <c r="AC62" t="s">
        <v>149</v>
      </c>
      <c r="AD62">
        <v>13</v>
      </c>
      <c r="AE62" t="s">
        <v>149</v>
      </c>
      <c r="AF62">
        <v>0</v>
      </c>
      <c r="AG62" t="s">
        <v>149</v>
      </c>
      <c r="AH62">
        <v>383</v>
      </c>
      <c r="AI62">
        <v>2299.19</v>
      </c>
      <c r="AJ62">
        <v>2299.19</v>
      </c>
      <c r="AK62">
        <v>2299.19</v>
      </c>
      <c r="AL62" t="s">
        <v>146</v>
      </c>
      <c r="AM62" t="s">
        <v>145</v>
      </c>
      <c r="AO62">
        <v>14</v>
      </c>
      <c r="AP62" t="s">
        <v>150</v>
      </c>
      <c r="AR62" t="s">
        <v>151</v>
      </c>
      <c r="AS62" t="s">
        <v>145</v>
      </c>
      <c r="AT62">
        <v>98</v>
      </c>
      <c r="AU62" t="s">
        <v>146</v>
      </c>
      <c r="AV62">
        <v>0</v>
      </c>
      <c r="AW62" t="s">
        <v>146</v>
      </c>
      <c r="AX62" t="s">
        <v>655</v>
      </c>
      <c r="AY62">
        <v>100</v>
      </c>
      <c r="AZ62">
        <v>100</v>
      </c>
      <c r="BA62">
        <v>100</v>
      </c>
      <c r="BB62">
        <v>100</v>
      </c>
      <c r="BC62">
        <v>100</v>
      </c>
      <c r="BD62" t="s">
        <v>149</v>
      </c>
      <c r="BE62">
        <v>8</v>
      </c>
      <c r="BF62" t="s">
        <v>149</v>
      </c>
      <c r="BG62">
        <v>17</v>
      </c>
      <c r="BH62" t="s">
        <v>149</v>
      </c>
      <c r="BI62">
        <v>17</v>
      </c>
      <c r="BJ62" t="s">
        <v>149</v>
      </c>
      <c r="BK62">
        <v>190</v>
      </c>
      <c r="BL62" t="s">
        <v>149</v>
      </c>
      <c r="BM62">
        <v>168</v>
      </c>
      <c r="BN62" t="s">
        <v>146</v>
      </c>
      <c r="BO62">
        <v>0</v>
      </c>
      <c r="BP62">
        <v>29</v>
      </c>
      <c r="BQ62">
        <v>490</v>
      </c>
      <c r="BR62">
        <v>680</v>
      </c>
      <c r="BS62">
        <v>0</v>
      </c>
      <c r="BT62">
        <v>360</v>
      </c>
      <c r="BU62" t="s">
        <v>149</v>
      </c>
      <c r="BV62">
        <v>12</v>
      </c>
      <c r="BW62" t="s">
        <v>149</v>
      </c>
      <c r="BX62">
        <v>0</v>
      </c>
      <c r="BY62" t="s">
        <v>149</v>
      </c>
      <c r="BZ62">
        <v>0</v>
      </c>
      <c r="CA62" t="s">
        <v>149</v>
      </c>
      <c r="CB62">
        <v>0</v>
      </c>
      <c r="CC62" t="s">
        <v>146</v>
      </c>
      <c r="CD62" t="s">
        <v>149</v>
      </c>
      <c r="CE62" t="s">
        <v>656</v>
      </c>
      <c r="CF62" t="s">
        <v>149</v>
      </c>
      <c r="CG62" t="s">
        <v>656</v>
      </c>
      <c r="CH62" t="s">
        <v>149</v>
      </c>
      <c r="CI62" t="s">
        <v>657</v>
      </c>
      <c r="CJ62" t="s">
        <v>145</v>
      </c>
      <c r="CL62" t="s">
        <v>253</v>
      </c>
      <c r="CM62" t="s">
        <v>658</v>
      </c>
      <c r="CN62" t="s">
        <v>146</v>
      </c>
      <c r="CO62" t="s">
        <v>326</v>
      </c>
      <c r="CP62">
        <v>0</v>
      </c>
      <c r="CQ62">
        <v>7</v>
      </c>
      <c r="CR62" t="s">
        <v>146</v>
      </c>
      <c r="CS62" t="s">
        <v>256</v>
      </c>
      <c r="CT62" t="s">
        <v>145</v>
      </c>
      <c r="CV62" t="s">
        <v>178</v>
      </c>
      <c r="CW62" t="s">
        <v>146</v>
      </c>
      <c r="CX62" t="s">
        <v>659</v>
      </c>
      <c r="CY62" t="s">
        <v>149</v>
      </c>
      <c r="CZ62">
        <v>80</v>
      </c>
      <c r="DA62" t="s">
        <v>149</v>
      </c>
      <c r="DB62">
        <v>120</v>
      </c>
      <c r="DC62" t="s">
        <v>149</v>
      </c>
      <c r="DD62">
        <v>120</v>
      </c>
      <c r="DE62" t="s">
        <v>145</v>
      </c>
      <c r="DG62" t="s">
        <v>168</v>
      </c>
      <c r="DH62" t="s">
        <v>149</v>
      </c>
      <c r="DI62">
        <v>27</v>
      </c>
      <c r="DJ62" t="s">
        <v>149</v>
      </c>
      <c r="DK62">
        <v>2</v>
      </c>
      <c r="DL62">
        <v>100</v>
      </c>
      <c r="DM62">
        <v>60.86</v>
      </c>
      <c r="DN62">
        <v>25.49</v>
      </c>
      <c r="DO62">
        <v>174</v>
      </c>
      <c r="DP62">
        <v>226</v>
      </c>
      <c r="DQ62">
        <v>848</v>
      </c>
      <c r="DR62">
        <v>3</v>
      </c>
      <c r="DS62">
        <v>9</v>
      </c>
      <c r="DT62">
        <v>9</v>
      </c>
      <c r="DU62">
        <v>6</v>
      </c>
      <c r="DV62">
        <v>25</v>
      </c>
      <c r="DW62">
        <v>15</v>
      </c>
      <c r="DX62">
        <v>0</v>
      </c>
      <c r="DY62">
        <v>56</v>
      </c>
      <c r="DZ62">
        <v>44</v>
      </c>
      <c r="EA62">
        <v>1</v>
      </c>
      <c r="EB62">
        <v>5</v>
      </c>
      <c r="EC62">
        <v>6</v>
      </c>
      <c r="ED62">
        <v>0</v>
      </c>
      <c r="EE62">
        <v>0</v>
      </c>
      <c r="EF62">
        <v>0</v>
      </c>
      <c r="EG62">
        <v>12</v>
      </c>
      <c r="EH62">
        <v>15</v>
      </c>
      <c r="EI62">
        <v>7</v>
      </c>
      <c r="EJ62">
        <v>7</v>
      </c>
      <c r="EK62">
        <v>10</v>
      </c>
      <c r="EL62">
        <v>7</v>
      </c>
      <c r="EM62">
        <v>9</v>
      </c>
      <c r="EN62" t="s">
        <v>660</v>
      </c>
      <c r="EO62" t="s">
        <v>661</v>
      </c>
    </row>
    <row r="63" spans="1:145">
      <c r="A63" s="1">
        <v>62</v>
      </c>
      <c r="B63" t="s">
        <v>662</v>
      </c>
      <c r="C63" t="s">
        <v>145</v>
      </c>
      <c r="J63" t="s">
        <v>145</v>
      </c>
      <c r="L63" t="s">
        <v>145</v>
      </c>
      <c r="N63" t="s">
        <v>145</v>
      </c>
      <c r="P63" t="s">
        <v>172</v>
      </c>
      <c r="R63" t="s">
        <v>146</v>
      </c>
      <c r="S63" t="s">
        <v>146</v>
      </c>
      <c r="T63" t="s">
        <v>145</v>
      </c>
      <c r="V63" t="s">
        <v>146</v>
      </c>
      <c r="W63">
        <v>995</v>
      </c>
      <c r="X63" t="s">
        <v>215</v>
      </c>
      <c r="Y63" t="s">
        <v>145</v>
      </c>
      <c r="AA63">
        <v>21</v>
      </c>
      <c r="AB63">
        <v>1</v>
      </c>
      <c r="AC63" t="s">
        <v>149</v>
      </c>
      <c r="AD63">
        <v>19</v>
      </c>
      <c r="AE63" t="s">
        <v>146</v>
      </c>
      <c r="AG63" t="s">
        <v>146</v>
      </c>
      <c r="AI63">
        <v>2455.35</v>
      </c>
      <c r="AJ63">
        <v>2455.35</v>
      </c>
      <c r="AK63">
        <v>2455.35</v>
      </c>
      <c r="AL63" t="s">
        <v>146</v>
      </c>
      <c r="AM63" t="s">
        <v>145</v>
      </c>
      <c r="AO63">
        <v>4.8</v>
      </c>
      <c r="AP63" t="s">
        <v>150</v>
      </c>
      <c r="AR63" t="s">
        <v>151</v>
      </c>
      <c r="AS63" t="s">
        <v>146</v>
      </c>
      <c r="AU63" t="s">
        <v>146</v>
      </c>
      <c r="AV63">
        <v>4</v>
      </c>
      <c r="AW63" t="s">
        <v>145</v>
      </c>
      <c r="BD63" t="s">
        <v>149</v>
      </c>
      <c r="BE63">
        <v>27</v>
      </c>
      <c r="BF63" t="s">
        <v>149</v>
      </c>
      <c r="BG63">
        <v>51</v>
      </c>
      <c r="BH63" t="s">
        <v>149</v>
      </c>
      <c r="BI63">
        <v>129</v>
      </c>
      <c r="BJ63" t="s">
        <v>149</v>
      </c>
      <c r="BK63">
        <v>430</v>
      </c>
      <c r="BL63" t="s">
        <v>149</v>
      </c>
      <c r="BM63">
        <v>352</v>
      </c>
      <c r="BN63" t="s">
        <v>145</v>
      </c>
      <c r="BU63" t="s">
        <v>149</v>
      </c>
      <c r="BV63">
        <v>24</v>
      </c>
      <c r="BW63" t="s">
        <v>146</v>
      </c>
      <c r="BY63" t="s">
        <v>146</v>
      </c>
      <c r="CA63" t="s">
        <v>146</v>
      </c>
      <c r="CC63" t="s">
        <v>146</v>
      </c>
      <c r="CD63" t="s">
        <v>149</v>
      </c>
      <c r="CE63" t="s">
        <v>663</v>
      </c>
      <c r="CF63" t="s">
        <v>149</v>
      </c>
      <c r="CG63" t="s">
        <v>664</v>
      </c>
      <c r="CH63" t="s">
        <v>149</v>
      </c>
      <c r="CI63" t="s">
        <v>665</v>
      </c>
      <c r="CJ63" t="s">
        <v>145</v>
      </c>
      <c r="CL63" t="s">
        <v>155</v>
      </c>
      <c r="CN63" t="s">
        <v>146</v>
      </c>
      <c r="CO63" t="s">
        <v>167</v>
      </c>
      <c r="CP63">
        <v>0</v>
      </c>
      <c r="CQ63">
        <v>11</v>
      </c>
      <c r="CR63" t="s">
        <v>146</v>
      </c>
      <c r="CS63" t="s">
        <v>218</v>
      </c>
      <c r="CT63" t="s">
        <v>146</v>
      </c>
      <c r="CU63" t="s">
        <v>218</v>
      </c>
      <c r="CV63" t="s">
        <v>157</v>
      </c>
      <c r="CW63" t="s">
        <v>146</v>
      </c>
      <c r="CX63">
        <v>744</v>
      </c>
      <c r="CY63" t="s">
        <v>149</v>
      </c>
      <c r="CZ63">
        <v>40</v>
      </c>
      <c r="DA63" t="s">
        <v>149</v>
      </c>
      <c r="DB63">
        <v>100</v>
      </c>
      <c r="DC63" t="s">
        <v>149</v>
      </c>
      <c r="DD63">
        <v>100</v>
      </c>
      <c r="DE63" t="s">
        <v>145</v>
      </c>
      <c r="DG63" t="s">
        <v>168</v>
      </c>
      <c r="DH63" t="s">
        <v>149</v>
      </c>
      <c r="DI63">
        <v>60</v>
      </c>
      <c r="DJ63" t="s">
        <v>149</v>
      </c>
      <c r="DK63">
        <v>78</v>
      </c>
      <c r="DL63">
        <v>71.36</v>
      </c>
      <c r="DM63">
        <v>100</v>
      </c>
      <c r="DN63">
        <v>26.84</v>
      </c>
      <c r="DO63">
        <v>206</v>
      </c>
      <c r="DP63">
        <v>562</v>
      </c>
      <c r="DQ63">
        <v>1748</v>
      </c>
      <c r="DR63">
        <v>14</v>
      </c>
      <c r="DS63">
        <v>13</v>
      </c>
      <c r="DT63">
        <v>23</v>
      </c>
      <c r="DU63">
        <v>28</v>
      </c>
      <c r="DV63">
        <v>47</v>
      </c>
      <c r="DW63">
        <v>57</v>
      </c>
      <c r="DX63">
        <v>92</v>
      </c>
      <c r="DY63">
        <v>86</v>
      </c>
      <c r="DZ63">
        <v>89</v>
      </c>
      <c r="EA63">
        <v>23</v>
      </c>
      <c r="EB63">
        <v>23</v>
      </c>
      <c r="EC63">
        <v>24</v>
      </c>
      <c r="ED63">
        <v>0</v>
      </c>
      <c r="EE63">
        <v>0</v>
      </c>
      <c r="EF63">
        <v>2227</v>
      </c>
      <c r="EG63">
        <v>27</v>
      </c>
      <c r="EH63">
        <v>51</v>
      </c>
      <c r="EI63">
        <v>18</v>
      </c>
      <c r="EJ63">
        <v>19</v>
      </c>
      <c r="EK63">
        <v>21</v>
      </c>
      <c r="EL63">
        <v>20</v>
      </c>
      <c r="EM63">
        <v>21</v>
      </c>
      <c r="EN63" t="s">
        <v>666</v>
      </c>
      <c r="EO63" t="s">
        <v>667</v>
      </c>
    </row>
    <row r="64" spans="1:145">
      <c r="A64" s="1">
        <v>63</v>
      </c>
      <c r="B64" t="s">
        <v>668</v>
      </c>
      <c r="C64" t="s">
        <v>146</v>
      </c>
      <c r="D64">
        <v>0</v>
      </c>
      <c r="E64">
        <v>0</v>
      </c>
      <c r="F64">
        <v>0</v>
      </c>
      <c r="G64">
        <v>0</v>
      </c>
      <c r="H64">
        <v>0</v>
      </c>
      <c r="I64">
        <v>3</v>
      </c>
      <c r="J64" t="s">
        <v>146</v>
      </c>
      <c r="K64">
        <v>429</v>
      </c>
      <c r="L64" t="s">
        <v>146</v>
      </c>
      <c r="M64">
        <v>629</v>
      </c>
      <c r="N64" t="s">
        <v>146</v>
      </c>
      <c r="O64">
        <v>2107</v>
      </c>
      <c r="P64" t="s">
        <v>147</v>
      </c>
      <c r="R64" t="s">
        <v>146</v>
      </c>
      <c r="S64" t="s">
        <v>145</v>
      </c>
      <c r="T64" t="s">
        <v>146</v>
      </c>
      <c r="V64" t="s">
        <v>146</v>
      </c>
      <c r="W64" t="s">
        <v>669</v>
      </c>
      <c r="X64" t="s">
        <v>670</v>
      </c>
      <c r="Y64" t="s">
        <v>146</v>
      </c>
      <c r="Z64">
        <v>4</v>
      </c>
      <c r="AA64">
        <v>12</v>
      </c>
      <c r="AB64">
        <v>5</v>
      </c>
      <c r="AC64" t="s">
        <v>149</v>
      </c>
      <c r="AD64">
        <v>32</v>
      </c>
      <c r="AE64" t="s">
        <v>149</v>
      </c>
      <c r="AF64">
        <v>0</v>
      </c>
      <c r="AG64" t="s">
        <v>146</v>
      </c>
      <c r="AI64">
        <v>1841.51</v>
      </c>
      <c r="AJ64">
        <v>1841.51</v>
      </c>
      <c r="AK64">
        <v>1841.51</v>
      </c>
      <c r="AL64" t="s">
        <v>146</v>
      </c>
      <c r="AM64" t="s">
        <v>146</v>
      </c>
      <c r="AN64">
        <v>40</v>
      </c>
      <c r="AO64">
        <v>8</v>
      </c>
      <c r="AP64" t="s">
        <v>150</v>
      </c>
      <c r="AR64" t="s">
        <v>309</v>
      </c>
      <c r="AS64" t="s">
        <v>145</v>
      </c>
      <c r="AT64">
        <v>39</v>
      </c>
      <c r="AU64" t="s">
        <v>146</v>
      </c>
      <c r="AV64">
        <v>311</v>
      </c>
      <c r="AW64" t="s">
        <v>146</v>
      </c>
      <c r="AX64" t="s">
        <v>671</v>
      </c>
      <c r="AY64">
        <v>100</v>
      </c>
      <c r="AZ64">
        <v>100</v>
      </c>
      <c r="BA64">
        <v>100</v>
      </c>
      <c r="BB64">
        <v>62.5</v>
      </c>
      <c r="BC64">
        <v>57.4</v>
      </c>
      <c r="BD64" t="s">
        <v>149</v>
      </c>
      <c r="BE64">
        <v>15</v>
      </c>
      <c r="BF64" t="s">
        <v>149</v>
      </c>
      <c r="BG64">
        <v>36</v>
      </c>
      <c r="BH64" t="s">
        <v>149</v>
      </c>
      <c r="BI64">
        <v>107</v>
      </c>
      <c r="BJ64" t="s">
        <v>149</v>
      </c>
      <c r="BK64">
        <v>420</v>
      </c>
      <c r="BL64" t="s">
        <v>149</v>
      </c>
      <c r="BM64">
        <v>511</v>
      </c>
      <c r="BN64" t="s">
        <v>146</v>
      </c>
      <c r="BO64">
        <v>9</v>
      </c>
      <c r="BP64">
        <v>42</v>
      </c>
      <c r="BQ64">
        <v>10</v>
      </c>
      <c r="BR64">
        <v>5</v>
      </c>
      <c r="BS64">
        <v>0</v>
      </c>
      <c r="BT64">
        <v>4</v>
      </c>
      <c r="BU64" t="s">
        <v>149</v>
      </c>
      <c r="BV64">
        <v>40</v>
      </c>
      <c r="BW64" t="s">
        <v>149</v>
      </c>
      <c r="BX64">
        <v>197</v>
      </c>
      <c r="BY64" t="s">
        <v>149</v>
      </c>
      <c r="BZ64">
        <v>0</v>
      </c>
      <c r="CA64" t="s">
        <v>149</v>
      </c>
      <c r="CB64">
        <v>1324</v>
      </c>
      <c r="CC64" t="s">
        <v>146</v>
      </c>
      <c r="CD64" t="s">
        <v>149</v>
      </c>
      <c r="CE64">
        <v>0</v>
      </c>
      <c r="CF64" t="s">
        <v>149</v>
      </c>
      <c r="CG64">
        <v>0</v>
      </c>
      <c r="CH64" t="s">
        <v>149</v>
      </c>
      <c r="CI64">
        <v>0</v>
      </c>
      <c r="CJ64" t="s">
        <v>145</v>
      </c>
      <c r="CL64" t="s">
        <v>166</v>
      </c>
      <c r="CN64" t="s">
        <v>146</v>
      </c>
      <c r="CO64" t="s">
        <v>351</v>
      </c>
      <c r="CP64">
        <v>2</v>
      </c>
      <c r="CQ64">
        <v>4</v>
      </c>
      <c r="CR64" t="s">
        <v>146</v>
      </c>
      <c r="CS64" t="s">
        <v>272</v>
      </c>
      <c r="CT64" t="s">
        <v>146</v>
      </c>
      <c r="CU64" t="s">
        <v>672</v>
      </c>
      <c r="CV64" t="s">
        <v>178</v>
      </c>
      <c r="CW64" t="s">
        <v>146</v>
      </c>
      <c r="CX64" t="s">
        <v>673</v>
      </c>
      <c r="CY64" t="s">
        <v>149</v>
      </c>
      <c r="CZ64">
        <v>50</v>
      </c>
      <c r="DA64" t="s">
        <v>149</v>
      </c>
      <c r="DB64">
        <v>50</v>
      </c>
      <c r="DC64" t="s">
        <v>149</v>
      </c>
      <c r="DD64">
        <v>70</v>
      </c>
      <c r="DE64" t="s">
        <v>146</v>
      </c>
      <c r="DF64" t="s">
        <v>674</v>
      </c>
      <c r="DG64" t="s">
        <v>168</v>
      </c>
      <c r="DH64" t="s">
        <v>149</v>
      </c>
      <c r="DI64">
        <v>41</v>
      </c>
      <c r="DJ64" t="s">
        <v>149</v>
      </c>
      <c r="DK64">
        <v>26</v>
      </c>
      <c r="DL64">
        <v>31.6</v>
      </c>
      <c r="DM64">
        <v>68.400000000000006</v>
      </c>
      <c r="DN64">
        <v>38.729999999999997</v>
      </c>
      <c r="DO64">
        <v>429</v>
      </c>
      <c r="DP64">
        <v>629</v>
      </c>
      <c r="DQ64">
        <v>1886</v>
      </c>
      <c r="DR64">
        <v>11</v>
      </c>
      <c r="DS64">
        <v>25</v>
      </c>
      <c r="DT64">
        <v>13</v>
      </c>
      <c r="DU64">
        <v>15</v>
      </c>
      <c r="DV64">
        <v>40</v>
      </c>
      <c r="DW64">
        <v>73</v>
      </c>
      <c r="DX64">
        <v>9</v>
      </c>
      <c r="DY64">
        <v>38</v>
      </c>
      <c r="DZ64">
        <v>70</v>
      </c>
      <c r="EA64">
        <v>29</v>
      </c>
      <c r="EB64">
        <v>38</v>
      </c>
      <c r="EC64">
        <v>41</v>
      </c>
      <c r="ED64">
        <v>1</v>
      </c>
      <c r="EE64">
        <v>0</v>
      </c>
      <c r="EF64">
        <v>45</v>
      </c>
      <c r="EG64">
        <v>36</v>
      </c>
      <c r="EH64">
        <v>36</v>
      </c>
      <c r="EI64">
        <v>22</v>
      </c>
      <c r="EJ64">
        <v>20</v>
      </c>
      <c r="EK64">
        <v>24</v>
      </c>
      <c r="EL64">
        <v>18</v>
      </c>
      <c r="EM64">
        <v>28</v>
      </c>
      <c r="EN64" t="s">
        <v>675</v>
      </c>
      <c r="EO64" t="s">
        <v>676</v>
      </c>
    </row>
    <row r="65" spans="1:145">
      <c r="A65" s="1">
        <v>64</v>
      </c>
      <c r="B65" t="s">
        <v>677</v>
      </c>
      <c r="C65" t="s">
        <v>145</v>
      </c>
      <c r="J65" t="s">
        <v>145</v>
      </c>
      <c r="L65" t="s">
        <v>145</v>
      </c>
      <c r="N65" t="s">
        <v>145</v>
      </c>
      <c r="P65" t="s">
        <v>147</v>
      </c>
      <c r="R65" t="s">
        <v>146</v>
      </c>
      <c r="S65" t="s">
        <v>146</v>
      </c>
      <c r="T65" t="s">
        <v>145</v>
      </c>
      <c r="V65" t="s">
        <v>146</v>
      </c>
      <c r="W65">
        <v>1470</v>
      </c>
      <c r="X65" t="s">
        <v>373</v>
      </c>
      <c r="Y65" t="s">
        <v>145</v>
      </c>
      <c r="AA65">
        <v>23</v>
      </c>
      <c r="AB65">
        <v>3</v>
      </c>
      <c r="AC65" t="s">
        <v>149</v>
      </c>
      <c r="AD65">
        <v>54</v>
      </c>
      <c r="AE65" t="s">
        <v>149</v>
      </c>
      <c r="AF65">
        <v>0</v>
      </c>
      <c r="AG65" t="s">
        <v>146</v>
      </c>
      <c r="AI65">
        <v>1724.11</v>
      </c>
      <c r="AJ65">
        <v>1724.11</v>
      </c>
      <c r="AK65">
        <v>1724.11</v>
      </c>
      <c r="AL65" t="s">
        <v>146</v>
      </c>
      <c r="AM65" t="s">
        <v>146</v>
      </c>
      <c r="AN65">
        <v>50</v>
      </c>
      <c r="AO65">
        <v>6</v>
      </c>
      <c r="AP65" t="s">
        <v>150</v>
      </c>
      <c r="AR65" t="s">
        <v>157</v>
      </c>
      <c r="AS65" t="s">
        <v>145</v>
      </c>
      <c r="AT65">
        <v>82.05</v>
      </c>
      <c r="AU65" t="s">
        <v>145</v>
      </c>
      <c r="AW65" t="s">
        <v>146</v>
      </c>
      <c r="AX65" t="s">
        <v>678</v>
      </c>
      <c r="AY65">
        <v>100</v>
      </c>
      <c r="AZ65">
        <v>100</v>
      </c>
      <c r="BA65">
        <v>100</v>
      </c>
      <c r="BB65">
        <v>100</v>
      </c>
      <c r="BC65">
        <v>100</v>
      </c>
      <c r="BD65" t="s">
        <v>149</v>
      </c>
      <c r="BE65">
        <v>37</v>
      </c>
      <c r="BF65" t="s">
        <v>149</v>
      </c>
      <c r="BG65">
        <v>67</v>
      </c>
      <c r="BH65" t="s">
        <v>149</v>
      </c>
      <c r="BI65">
        <v>200</v>
      </c>
      <c r="BJ65" t="s">
        <v>149</v>
      </c>
      <c r="BK65">
        <v>1473</v>
      </c>
      <c r="BL65" t="s">
        <v>149</v>
      </c>
      <c r="BM65">
        <v>1337</v>
      </c>
      <c r="BN65" t="s">
        <v>146</v>
      </c>
      <c r="BO65">
        <v>6</v>
      </c>
      <c r="BP65">
        <v>0</v>
      </c>
      <c r="BQ65">
        <v>1152</v>
      </c>
      <c r="BR65">
        <v>1862</v>
      </c>
      <c r="BS65">
        <v>0</v>
      </c>
      <c r="BT65">
        <v>0</v>
      </c>
      <c r="BU65" t="s">
        <v>149</v>
      </c>
      <c r="BV65">
        <v>73</v>
      </c>
      <c r="BW65" t="s">
        <v>149</v>
      </c>
      <c r="BX65">
        <v>813</v>
      </c>
      <c r="BY65" t="s">
        <v>149</v>
      </c>
      <c r="BZ65">
        <v>59</v>
      </c>
      <c r="CA65" t="s">
        <v>149</v>
      </c>
      <c r="CB65">
        <v>30</v>
      </c>
      <c r="CC65" t="s">
        <v>146</v>
      </c>
      <c r="CD65" t="s">
        <v>146</v>
      </c>
      <c r="CF65" t="s">
        <v>146</v>
      </c>
      <c r="CH65" t="s">
        <v>146</v>
      </c>
      <c r="CJ65" t="s">
        <v>145</v>
      </c>
      <c r="CL65" t="s">
        <v>155</v>
      </c>
      <c r="CN65" t="s">
        <v>146</v>
      </c>
      <c r="CO65" t="s">
        <v>272</v>
      </c>
      <c r="CP65">
        <v>3</v>
      </c>
      <c r="CQ65">
        <v>2</v>
      </c>
      <c r="CR65" t="s">
        <v>145</v>
      </c>
      <c r="CT65" t="s">
        <v>145</v>
      </c>
      <c r="CV65" t="s">
        <v>178</v>
      </c>
      <c r="CW65" t="s">
        <v>146</v>
      </c>
      <c r="CX65">
        <v>316</v>
      </c>
      <c r="CY65" t="s">
        <v>146</v>
      </c>
      <c r="DA65" t="s">
        <v>146</v>
      </c>
      <c r="DC65" t="s">
        <v>146</v>
      </c>
      <c r="DE65" t="s">
        <v>145</v>
      </c>
      <c r="DG65" t="s">
        <v>193</v>
      </c>
      <c r="DH65" t="s">
        <v>149</v>
      </c>
      <c r="DI65">
        <v>18</v>
      </c>
      <c r="DJ65" t="s">
        <v>149</v>
      </c>
      <c r="DK65">
        <v>17</v>
      </c>
      <c r="DL65">
        <v>63.02</v>
      </c>
      <c r="DM65">
        <v>60.4</v>
      </c>
      <c r="DN65">
        <v>26.48</v>
      </c>
      <c r="DO65">
        <v>813</v>
      </c>
      <c r="DP65">
        <v>1355</v>
      </c>
      <c r="DQ65">
        <v>7558</v>
      </c>
      <c r="DR65">
        <v>51</v>
      </c>
      <c r="DS65">
        <v>20</v>
      </c>
      <c r="DT65">
        <v>44</v>
      </c>
      <c r="DU65">
        <v>25</v>
      </c>
      <c r="DV65">
        <v>113</v>
      </c>
      <c r="DW65">
        <v>79</v>
      </c>
      <c r="DX65">
        <v>80.39</v>
      </c>
      <c r="DY65">
        <v>63.63</v>
      </c>
      <c r="DZ65">
        <v>72.56</v>
      </c>
      <c r="EA65">
        <v>8</v>
      </c>
      <c r="EB65">
        <v>28</v>
      </c>
      <c r="EC65">
        <v>65</v>
      </c>
      <c r="ED65">
        <v>8</v>
      </c>
      <c r="EE65">
        <v>2</v>
      </c>
      <c r="EF65">
        <v>1</v>
      </c>
      <c r="EG65">
        <v>145</v>
      </c>
      <c r="EH65">
        <v>69</v>
      </c>
      <c r="EI65">
        <v>38</v>
      </c>
      <c r="EJ65">
        <v>45</v>
      </c>
      <c r="EK65">
        <v>38</v>
      </c>
      <c r="EL65">
        <v>39</v>
      </c>
      <c r="EM65">
        <v>38</v>
      </c>
      <c r="EN65" t="s">
        <v>679</v>
      </c>
      <c r="EO65" t="s">
        <v>680</v>
      </c>
    </row>
    <row r="66" spans="1:145">
      <c r="A66" s="1">
        <v>65</v>
      </c>
      <c r="B66" t="s">
        <v>681</v>
      </c>
      <c r="C66" t="s">
        <v>146</v>
      </c>
      <c r="D66">
        <v>86</v>
      </c>
      <c r="E66">
        <v>0</v>
      </c>
      <c r="F66">
        <v>1</v>
      </c>
      <c r="G66">
        <v>6</v>
      </c>
      <c r="H66">
        <v>8</v>
      </c>
      <c r="I66">
        <v>10</v>
      </c>
      <c r="J66" t="s">
        <v>145</v>
      </c>
      <c r="L66" t="s">
        <v>145</v>
      </c>
      <c r="N66" t="s">
        <v>146</v>
      </c>
      <c r="O66">
        <v>1420</v>
      </c>
      <c r="P66" t="s">
        <v>223</v>
      </c>
      <c r="R66" t="s">
        <v>146</v>
      </c>
      <c r="S66" t="s">
        <v>146</v>
      </c>
      <c r="T66" t="s">
        <v>146</v>
      </c>
      <c r="V66" t="s">
        <v>146</v>
      </c>
      <c r="W66" t="s">
        <v>682</v>
      </c>
      <c r="X66" t="s">
        <v>595</v>
      </c>
      <c r="Y66" t="s">
        <v>145</v>
      </c>
      <c r="AA66">
        <v>1</v>
      </c>
      <c r="AB66">
        <v>1</v>
      </c>
      <c r="AC66" t="s">
        <v>149</v>
      </c>
      <c r="AD66">
        <v>13</v>
      </c>
      <c r="AE66" t="s">
        <v>149</v>
      </c>
      <c r="AF66">
        <v>0</v>
      </c>
      <c r="AG66" t="s">
        <v>146</v>
      </c>
      <c r="AI66">
        <v>2298.81</v>
      </c>
      <c r="AJ66">
        <v>2298.81</v>
      </c>
      <c r="AK66">
        <v>2298.81</v>
      </c>
      <c r="AL66" t="s">
        <v>146</v>
      </c>
      <c r="AM66" t="s">
        <v>146</v>
      </c>
      <c r="AN66">
        <v>90</v>
      </c>
      <c r="AO66">
        <v>4</v>
      </c>
      <c r="AP66" t="s">
        <v>150</v>
      </c>
      <c r="AR66" t="s">
        <v>157</v>
      </c>
      <c r="AS66" t="s">
        <v>145</v>
      </c>
      <c r="AT66">
        <v>97.57</v>
      </c>
      <c r="AU66" t="s">
        <v>145</v>
      </c>
      <c r="AW66" t="s">
        <v>146</v>
      </c>
      <c r="AX66" t="s">
        <v>683</v>
      </c>
      <c r="AY66">
        <v>100</v>
      </c>
      <c r="AZ66">
        <v>100</v>
      </c>
      <c r="BA66">
        <v>100</v>
      </c>
      <c r="BB66">
        <v>100</v>
      </c>
      <c r="BC66">
        <v>100</v>
      </c>
      <c r="BD66" t="s">
        <v>149</v>
      </c>
      <c r="BE66">
        <v>21</v>
      </c>
      <c r="BF66" t="s">
        <v>149</v>
      </c>
      <c r="BG66">
        <v>26</v>
      </c>
      <c r="BH66" t="s">
        <v>149</v>
      </c>
      <c r="BI66">
        <v>65</v>
      </c>
      <c r="BJ66" t="s">
        <v>149</v>
      </c>
      <c r="BK66">
        <v>371</v>
      </c>
      <c r="BL66" t="s">
        <v>149</v>
      </c>
      <c r="BM66">
        <v>299</v>
      </c>
      <c r="BN66" t="s">
        <v>146</v>
      </c>
      <c r="BO66">
        <v>41</v>
      </c>
      <c r="BP66">
        <v>332</v>
      </c>
      <c r="BQ66">
        <v>118</v>
      </c>
      <c r="BR66">
        <v>10</v>
      </c>
      <c r="BS66">
        <v>332</v>
      </c>
      <c r="BT66">
        <v>88</v>
      </c>
      <c r="BU66" t="s">
        <v>149</v>
      </c>
      <c r="BV66">
        <v>13</v>
      </c>
      <c r="BW66" t="s">
        <v>149</v>
      </c>
      <c r="BX66">
        <v>0</v>
      </c>
      <c r="BY66" t="s">
        <v>149</v>
      </c>
      <c r="BZ66">
        <v>0</v>
      </c>
      <c r="CA66" t="s">
        <v>149</v>
      </c>
      <c r="CB66">
        <v>0</v>
      </c>
      <c r="CC66" t="s">
        <v>146</v>
      </c>
      <c r="CD66" t="s">
        <v>149</v>
      </c>
      <c r="CE66">
        <v>420</v>
      </c>
      <c r="CF66" t="s">
        <v>149</v>
      </c>
      <c r="CG66">
        <v>420</v>
      </c>
      <c r="CH66" t="s">
        <v>149</v>
      </c>
      <c r="CI66">
        <v>920</v>
      </c>
      <c r="CJ66" t="s">
        <v>145</v>
      </c>
      <c r="CL66" t="s">
        <v>155</v>
      </c>
      <c r="CN66" t="s">
        <v>146</v>
      </c>
      <c r="CO66" t="s">
        <v>234</v>
      </c>
      <c r="CP66">
        <v>5</v>
      </c>
      <c r="CQ66">
        <v>2</v>
      </c>
      <c r="CR66" t="s">
        <v>146</v>
      </c>
      <c r="CS66" t="s">
        <v>425</v>
      </c>
      <c r="CT66" t="s">
        <v>145</v>
      </c>
      <c r="CV66" t="s">
        <v>157</v>
      </c>
      <c r="CW66" t="s">
        <v>146</v>
      </c>
      <c r="CX66" t="s">
        <v>684</v>
      </c>
      <c r="CY66" t="s">
        <v>149</v>
      </c>
      <c r="CZ66">
        <v>40</v>
      </c>
      <c r="DA66" t="s">
        <v>149</v>
      </c>
      <c r="DB66">
        <v>40</v>
      </c>
      <c r="DC66" t="s">
        <v>149</v>
      </c>
      <c r="DD66">
        <v>60</v>
      </c>
      <c r="DE66" t="s">
        <v>145</v>
      </c>
      <c r="DG66" t="s">
        <v>159</v>
      </c>
      <c r="DH66" t="s">
        <v>149</v>
      </c>
      <c r="DI66">
        <v>96</v>
      </c>
      <c r="DJ66" t="s">
        <v>149</v>
      </c>
      <c r="DK66">
        <v>8</v>
      </c>
      <c r="DL66">
        <v>33.79</v>
      </c>
      <c r="DM66">
        <v>100</v>
      </c>
      <c r="DN66">
        <v>33.79</v>
      </c>
      <c r="DO66">
        <v>293</v>
      </c>
      <c r="DP66">
        <v>354</v>
      </c>
      <c r="DQ66">
        <v>1424</v>
      </c>
      <c r="DR66">
        <v>10</v>
      </c>
      <c r="DS66">
        <v>9</v>
      </c>
      <c r="DT66">
        <v>12</v>
      </c>
      <c r="DU66">
        <v>10</v>
      </c>
      <c r="DV66">
        <v>103</v>
      </c>
      <c r="DW66">
        <v>46</v>
      </c>
      <c r="DX66">
        <v>35</v>
      </c>
      <c r="DY66">
        <v>68</v>
      </c>
      <c r="DZ66">
        <v>78</v>
      </c>
      <c r="EA66">
        <v>11</v>
      </c>
      <c r="EB66">
        <v>11</v>
      </c>
      <c r="EC66">
        <v>12</v>
      </c>
      <c r="ED66">
        <v>0</v>
      </c>
      <c r="EE66">
        <v>0</v>
      </c>
      <c r="EF66">
        <v>0</v>
      </c>
      <c r="EG66">
        <v>29</v>
      </c>
      <c r="EH66">
        <v>31</v>
      </c>
      <c r="EI66">
        <v>22</v>
      </c>
      <c r="EJ66">
        <v>21</v>
      </c>
      <c r="EK66">
        <v>23</v>
      </c>
      <c r="EL66">
        <v>18</v>
      </c>
      <c r="EM66">
        <v>24</v>
      </c>
      <c r="EN66" t="s">
        <v>685</v>
      </c>
      <c r="EO66" t="s">
        <v>686</v>
      </c>
    </row>
    <row r="67" spans="1:145">
      <c r="A67" s="1">
        <v>66</v>
      </c>
      <c r="B67" t="s">
        <v>687</v>
      </c>
      <c r="C67" t="s">
        <v>146</v>
      </c>
      <c r="D67">
        <v>0</v>
      </c>
      <c r="E67">
        <v>0</v>
      </c>
      <c r="F67">
        <v>0</v>
      </c>
      <c r="G67">
        <v>0</v>
      </c>
      <c r="H67">
        <v>0</v>
      </c>
      <c r="I67">
        <v>0</v>
      </c>
      <c r="J67" t="s">
        <v>145</v>
      </c>
      <c r="L67" t="s">
        <v>145</v>
      </c>
      <c r="N67" t="s">
        <v>145</v>
      </c>
      <c r="P67" t="s">
        <v>172</v>
      </c>
      <c r="R67" t="s">
        <v>146</v>
      </c>
      <c r="S67" t="s">
        <v>146</v>
      </c>
      <c r="T67" t="s">
        <v>145</v>
      </c>
      <c r="U67" t="s">
        <v>262</v>
      </c>
      <c r="V67" t="s">
        <v>146</v>
      </c>
      <c r="W67" t="s">
        <v>688</v>
      </c>
      <c r="X67" t="s">
        <v>501</v>
      </c>
      <c r="Y67" t="s">
        <v>145</v>
      </c>
      <c r="AA67">
        <v>12</v>
      </c>
      <c r="AB67">
        <v>4</v>
      </c>
      <c r="AC67" t="s">
        <v>149</v>
      </c>
      <c r="AD67">
        <v>44</v>
      </c>
      <c r="AE67" t="s">
        <v>146</v>
      </c>
      <c r="AG67" t="s">
        <v>146</v>
      </c>
      <c r="AI67">
        <v>2298.81</v>
      </c>
      <c r="AJ67">
        <v>2298.81</v>
      </c>
      <c r="AK67">
        <v>2298.81</v>
      </c>
      <c r="AL67" t="s">
        <v>146</v>
      </c>
      <c r="AM67" t="s">
        <v>146</v>
      </c>
      <c r="AN67">
        <v>120</v>
      </c>
      <c r="AO67">
        <v>20</v>
      </c>
      <c r="AP67" t="s">
        <v>150</v>
      </c>
      <c r="AR67" t="s">
        <v>151</v>
      </c>
      <c r="AS67" t="s">
        <v>145</v>
      </c>
      <c r="AT67">
        <v>10</v>
      </c>
      <c r="AU67" t="s">
        <v>146</v>
      </c>
      <c r="AV67">
        <v>3</v>
      </c>
      <c r="AW67" t="s">
        <v>146</v>
      </c>
      <c r="AX67" t="s">
        <v>689</v>
      </c>
      <c r="AY67">
        <v>0</v>
      </c>
      <c r="AZ67">
        <v>50</v>
      </c>
      <c r="BA67">
        <v>50</v>
      </c>
      <c r="BB67">
        <v>50</v>
      </c>
      <c r="BC67">
        <v>50</v>
      </c>
      <c r="BD67" t="s">
        <v>149</v>
      </c>
      <c r="BE67">
        <v>14</v>
      </c>
      <c r="BF67" t="s">
        <v>149</v>
      </c>
      <c r="BG67">
        <v>52</v>
      </c>
      <c r="BH67" t="s">
        <v>149</v>
      </c>
      <c r="BI67">
        <v>137</v>
      </c>
      <c r="BJ67" t="s">
        <v>149</v>
      </c>
      <c r="BK67">
        <v>581</v>
      </c>
      <c r="BL67" t="s">
        <v>149</v>
      </c>
      <c r="BM67">
        <v>508</v>
      </c>
      <c r="BN67" t="s">
        <v>146</v>
      </c>
      <c r="BO67">
        <v>322</v>
      </c>
      <c r="BP67">
        <v>319</v>
      </c>
      <c r="BQ67">
        <v>39</v>
      </c>
      <c r="BR67">
        <v>1</v>
      </c>
      <c r="BS67">
        <v>1</v>
      </c>
      <c r="BT67">
        <v>259</v>
      </c>
      <c r="BU67" t="s">
        <v>149</v>
      </c>
      <c r="BV67">
        <v>57</v>
      </c>
      <c r="BW67" t="s">
        <v>149</v>
      </c>
      <c r="BX67">
        <v>0</v>
      </c>
      <c r="BY67" t="s">
        <v>149</v>
      </c>
      <c r="BZ67">
        <v>0</v>
      </c>
      <c r="CA67" t="s">
        <v>149</v>
      </c>
      <c r="CB67">
        <v>0</v>
      </c>
      <c r="CC67" t="s">
        <v>146</v>
      </c>
      <c r="CD67" t="s">
        <v>149</v>
      </c>
      <c r="CE67" t="s">
        <v>690</v>
      </c>
      <c r="CF67" t="s">
        <v>149</v>
      </c>
      <c r="CG67">
        <v>0</v>
      </c>
      <c r="CH67" t="s">
        <v>149</v>
      </c>
      <c r="CI67" t="s">
        <v>691</v>
      </c>
      <c r="CJ67" t="s">
        <v>145</v>
      </c>
      <c r="CL67" t="s">
        <v>155</v>
      </c>
      <c r="CN67" t="s">
        <v>146</v>
      </c>
      <c r="CO67" t="s">
        <v>296</v>
      </c>
      <c r="CP67">
        <v>2</v>
      </c>
      <c r="CQ67">
        <v>57</v>
      </c>
      <c r="CR67" t="s">
        <v>146</v>
      </c>
      <c r="CS67" t="s">
        <v>296</v>
      </c>
      <c r="CT67" t="s">
        <v>145</v>
      </c>
      <c r="CV67" t="s">
        <v>157</v>
      </c>
      <c r="CW67" t="s">
        <v>146</v>
      </c>
      <c r="CX67" t="s">
        <v>692</v>
      </c>
      <c r="CY67" t="s">
        <v>149</v>
      </c>
      <c r="CZ67">
        <v>24</v>
      </c>
      <c r="DA67" t="s">
        <v>149</v>
      </c>
      <c r="DB67">
        <v>24</v>
      </c>
      <c r="DC67" t="s">
        <v>149</v>
      </c>
      <c r="DD67">
        <v>24</v>
      </c>
      <c r="DE67" t="s">
        <v>145</v>
      </c>
      <c r="DG67" t="s">
        <v>159</v>
      </c>
      <c r="DH67" t="s">
        <v>149</v>
      </c>
      <c r="DI67">
        <v>63</v>
      </c>
      <c r="DJ67" t="s">
        <v>149</v>
      </c>
      <c r="DK67">
        <v>4</v>
      </c>
      <c r="DL67">
        <v>30.92</v>
      </c>
      <c r="DM67">
        <v>69.66</v>
      </c>
      <c r="DN67">
        <v>26.72</v>
      </c>
      <c r="DO67">
        <v>288</v>
      </c>
      <c r="DP67">
        <v>812</v>
      </c>
      <c r="DQ67">
        <v>3213</v>
      </c>
      <c r="DR67">
        <v>28</v>
      </c>
      <c r="DS67">
        <v>9</v>
      </c>
      <c r="DT67">
        <v>73</v>
      </c>
      <c r="DU67">
        <v>0</v>
      </c>
      <c r="DV67">
        <v>183</v>
      </c>
      <c r="DW67">
        <v>10</v>
      </c>
      <c r="DX67">
        <v>10</v>
      </c>
      <c r="DY67">
        <v>10</v>
      </c>
      <c r="DZ67">
        <v>37</v>
      </c>
      <c r="EA67">
        <v>6</v>
      </c>
      <c r="EB67">
        <v>0</v>
      </c>
      <c r="EC67">
        <v>51</v>
      </c>
      <c r="ED67">
        <v>0</v>
      </c>
      <c r="EE67">
        <v>0</v>
      </c>
      <c r="EF67">
        <v>0</v>
      </c>
      <c r="EG67">
        <v>57</v>
      </c>
      <c r="EH67">
        <v>73</v>
      </c>
      <c r="EI67">
        <v>42</v>
      </c>
      <c r="EJ67">
        <v>37</v>
      </c>
      <c r="EK67">
        <v>41</v>
      </c>
      <c r="EL67">
        <v>40</v>
      </c>
      <c r="EM67">
        <v>33</v>
      </c>
      <c r="EN67" t="s">
        <v>693</v>
      </c>
      <c r="EO67" t="s">
        <v>694</v>
      </c>
    </row>
    <row r="68" spans="1:145">
      <c r="A68" s="1">
        <v>67</v>
      </c>
      <c r="B68" t="s">
        <v>695</v>
      </c>
      <c r="C68" t="s">
        <v>145</v>
      </c>
      <c r="J68" t="s">
        <v>146</v>
      </c>
      <c r="K68">
        <v>730</v>
      </c>
      <c r="L68" t="s">
        <v>145</v>
      </c>
      <c r="N68" t="s">
        <v>145</v>
      </c>
      <c r="P68" t="s">
        <v>147</v>
      </c>
      <c r="R68" t="s">
        <v>146</v>
      </c>
      <c r="S68" t="s">
        <v>146</v>
      </c>
      <c r="T68" t="s">
        <v>146</v>
      </c>
      <c r="V68" t="s">
        <v>146</v>
      </c>
      <c r="W68" t="s">
        <v>696</v>
      </c>
      <c r="X68" t="s">
        <v>697</v>
      </c>
      <c r="Y68" t="s">
        <v>145</v>
      </c>
      <c r="AA68">
        <v>5</v>
      </c>
      <c r="AB68">
        <v>2</v>
      </c>
      <c r="AC68" t="s">
        <v>149</v>
      </c>
      <c r="AD68">
        <v>12</v>
      </c>
      <c r="AE68" t="s">
        <v>149</v>
      </c>
      <c r="AF68">
        <v>0</v>
      </c>
      <c r="AG68" t="s">
        <v>146</v>
      </c>
      <c r="AI68">
        <v>2455.35</v>
      </c>
      <c r="AJ68">
        <v>2455.35</v>
      </c>
      <c r="AK68">
        <v>2455.35</v>
      </c>
      <c r="AL68" t="s">
        <v>146</v>
      </c>
      <c r="AM68" t="s">
        <v>145</v>
      </c>
      <c r="AO68">
        <v>5</v>
      </c>
      <c r="AP68" t="s">
        <v>150</v>
      </c>
      <c r="AR68" t="s">
        <v>151</v>
      </c>
      <c r="AS68" t="s">
        <v>145</v>
      </c>
      <c r="AT68">
        <v>95</v>
      </c>
      <c r="AU68" t="s">
        <v>146</v>
      </c>
      <c r="AV68">
        <v>3</v>
      </c>
      <c r="AW68" t="s">
        <v>146</v>
      </c>
      <c r="AX68" t="s">
        <v>698</v>
      </c>
      <c r="AY68">
        <v>100</v>
      </c>
      <c r="AZ68">
        <v>100</v>
      </c>
      <c r="BA68">
        <v>100</v>
      </c>
      <c r="BB68">
        <v>100</v>
      </c>
      <c r="BC68">
        <v>100</v>
      </c>
      <c r="BD68" t="s">
        <v>149</v>
      </c>
      <c r="BE68">
        <v>13</v>
      </c>
      <c r="BF68" t="s">
        <v>149</v>
      </c>
      <c r="BG68">
        <v>45</v>
      </c>
      <c r="BH68" t="s">
        <v>149</v>
      </c>
      <c r="BI68">
        <v>81</v>
      </c>
      <c r="BJ68" t="s">
        <v>149</v>
      </c>
      <c r="BK68">
        <v>220</v>
      </c>
      <c r="BL68" t="s">
        <v>149</v>
      </c>
      <c r="BM68">
        <v>220</v>
      </c>
      <c r="BN68" t="s">
        <v>145</v>
      </c>
      <c r="BU68" t="s">
        <v>149</v>
      </c>
      <c r="BV68">
        <v>14</v>
      </c>
      <c r="BW68" t="s">
        <v>149</v>
      </c>
      <c r="BX68">
        <v>0</v>
      </c>
      <c r="BY68" t="s">
        <v>149</v>
      </c>
      <c r="BZ68">
        <v>0</v>
      </c>
      <c r="CA68" t="s">
        <v>149</v>
      </c>
      <c r="CB68">
        <v>640</v>
      </c>
      <c r="CC68" t="s">
        <v>146</v>
      </c>
      <c r="CD68" t="s">
        <v>146</v>
      </c>
      <c r="CF68" t="s">
        <v>146</v>
      </c>
      <c r="CH68" t="s">
        <v>146</v>
      </c>
      <c r="CJ68" t="s">
        <v>145</v>
      </c>
      <c r="CL68" t="s">
        <v>166</v>
      </c>
      <c r="CN68" t="s">
        <v>146</v>
      </c>
      <c r="CO68" t="s">
        <v>208</v>
      </c>
      <c r="CP68">
        <v>2</v>
      </c>
      <c r="CQ68">
        <v>2</v>
      </c>
      <c r="CR68" t="s">
        <v>146</v>
      </c>
      <c r="CS68" t="s">
        <v>319</v>
      </c>
      <c r="CT68" t="s">
        <v>145</v>
      </c>
      <c r="CV68" t="s">
        <v>178</v>
      </c>
      <c r="CW68" t="s">
        <v>146</v>
      </c>
      <c r="CX68" t="s">
        <v>699</v>
      </c>
      <c r="CY68" t="s">
        <v>149</v>
      </c>
      <c r="CZ68">
        <v>20</v>
      </c>
      <c r="DA68" t="s">
        <v>149</v>
      </c>
      <c r="DB68">
        <v>20</v>
      </c>
      <c r="DC68" t="s">
        <v>149</v>
      </c>
      <c r="DD68">
        <v>32</v>
      </c>
      <c r="DE68" t="s">
        <v>145</v>
      </c>
      <c r="DG68" t="s">
        <v>159</v>
      </c>
      <c r="DH68" t="s">
        <v>149</v>
      </c>
      <c r="DI68">
        <v>0</v>
      </c>
      <c r="DJ68" t="s">
        <v>149</v>
      </c>
      <c r="DK68">
        <v>0</v>
      </c>
      <c r="DL68">
        <v>100</v>
      </c>
      <c r="DM68">
        <v>70</v>
      </c>
      <c r="DN68">
        <v>27</v>
      </c>
      <c r="DO68">
        <v>120</v>
      </c>
      <c r="DP68">
        <v>299</v>
      </c>
      <c r="DQ68">
        <v>1249</v>
      </c>
      <c r="DR68">
        <v>2</v>
      </c>
      <c r="DS68">
        <v>9</v>
      </c>
      <c r="DT68">
        <v>17</v>
      </c>
      <c r="DU68">
        <v>13</v>
      </c>
      <c r="DV68">
        <v>28</v>
      </c>
      <c r="DW68">
        <v>58</v>
      </c>
      <c r="DX68">
        <v>35</v>
      </c>
      <c r="DY68">
        <v>50</v>
      </c>
      <c r="DZ68">
        <v>70</v>
      </c>
      <c r="EA68">
        <v>7</v>
      </c>
      <c r="EB68">
        <v>14</v>
      </c>
      <c r="EC68">
        <v>14</v>
      </c>
      <c r="ED68">
        <v>0</v>
      </c>
      <c r="EE68">
        <v>0</v>
      </c>
      <c r="EF68">
        <v>11</v>
      </c>
      <c r="EG68">
        <v>11</v>
      </c>
      <c r="EH68">
        <v>30</v>
      </c>
      <c r="EI68">
        <v>20</v>
      </c>
      <c r="EJ68">
        <v>17</v>
      </c>
      <c r="EK68">
        <v>17</v>
      </c>
      <c r="EL68">
        <v>16</v>
      </c>
      <c r="EM68">
        <v>16</v>
      </c>
      <c r="EN68" t="s">
        <v>700</v>
      </c>
      <c r="EO68" t="s">
        <v>701</v>
      </c>
    </row>
    <row r="69" spans="1:145">
      <c r="A69" s="1">
        <v>68</v>
      </c>
      <c r="B69" t="s">
        <v>702</v>
      </c>
      <c r="C69" t="s">
        <v>145</v>
      </c>
      <c r="J69" t="s">
        <v>146</v>
      </c>
      <c r="K69">
        <v>2271</v>
      </c>
      <c r="L69" t="s">
        <v>146</v>
      </c>
      <c r="M69">
        <v>409</v>
      </c>
      <c r="N69" t="s">
        <v>145</v>
      </c>
      <c r="P69" t="s">
        <v>223</v>
      </c>
      <c r="R69" t="s">
        <v>146</v>
      </c>
      <c r="S69" t="s">
        <v>146</v>
      </c>
      <c r="T69" t="s">
        <v>146</v>
      </c>
      <c r="V69" t="s">
        <v>146</v>
      </c>
      <c r="W69" t="s">
        <v>703</v>
      </c>
      <c r="X69" t="s">
        <v>163</v>
      </c>
      <c r="Y69" t="s">
        <v>145</v>
      </c>
      <c r="AA69">
        <v>25</v>
      </c>
      <c r="AB69">
        <v>0</v>
      </c>
      <c r="AC69" t="s">
        <v>149</v>
      </c>
      <c r="AD69">
        <v>20</v>
      </c>
      <c r="AE69" t="s">
        <v>149</v>
      </c>
      <c r="AF69">
        <v>0</v>
      </c>
      <c r="AG69" t="s">
        <v>149</v>
      </c>
      <c r="AH69">
        <v>409</v>
      </c>
      <c r="AI69">
        <v>2455.34</v>
      </c>
      <c r="AJ69">
        <v>2455.34</v>
      </c>
      <c r="AK69">
        <v>2455.34</v>
      </c>
      <c r="AL69" t="s">
        <v>146</v>
      </c>
      <c r="AM69" t="s">
        <v>146</v>
      </c>
      <c r="AN69">
        <v>40</v>
      </c>
      <c r="AO69">
        <v>10</v>
      </c>
      <c r="AP69" t="s">
        <v>150</v>
      </c>
      <c r="AR69" t="s">
        <v>151</v>
      </c>
      <c r="AS69" t="s">
        <v>146</v>
      </c>
      <c r="AU69" t="s">
        <v>146</v>
      </c>
      <c r="AV69">
        <v>9</v>
      </c>
      <c r="AW69" t="s">
        <v>146</v>
      </c>
      <c r="AX69" t="s">
        <v>704</v>
      </c>
      <c r="AY69">
        <v>0</v>
      </c>
      <c r="AZ69">
        <v>0</v>
      </c>
      <c r="BA69">
        <v>5</v>
      </c>
      <c r="BB69">
        <v>5</v>
      </c>
      <c r="BC69">
        <v>5</v>
      </c>
      <c r="BD69" t="s">
        <v>149</v>
      </c>
      <c r="BE69">
        <v>16</v>
      </c>
      <c r="BF69" t="s">
        <v>149</v>
      </c>
      <c r="BG69">
        <v>89</v>
      </c>
      <c r="BH69" t="s">
        <v>149</v>
      </c>
      <c r="BI69">
        <v>283</v>
      </c>
      <c r="BJ69" t="s">
        <v>149</v>
      </c>
      <c r="BK69">
        <v>920</v>
      </c>
      <c r="BL69" t="s">
        <v>146</v>
      </c>
      <c r="BN69" t="s">
        <v>145</v>
      </c>
      <c r="BU69" t="s">
        <v>149</v>
      </c>
      <c r="BV69">
        <v>48</v>
      </c>
      <c r="BW69" t="s">
        <v>149</v>
      </c>
      <c r="BX69">
        <v>263</v>
      </c>
      <c r="BY69" t="s">
        <v>149</v>
      </c>
      <c r="BZ69">
        <v>0</v>
      </c>
      <c r="CA69" t="s">
        <v>149</v>
      </c>
      <c r="CB69">
        <v>0</v>
      </c>
      <c r="CC69" t="s">
        <v>146</v>
      </c>
      <c r="CD69" t="s">
        <v>146</v>
      </c>
      <c r="CF69" t="s">
        <v>146</v>
      </c>
      <c r="CH69" t="s">
        <v>146</v>
      </c>
      <c r="CJ69" t="s">
        <v>145</v>
      </c>
      <c r="CL69" t="s">
        <v>166</v>
      </c>
      <c r="CN69" t="s">
        <v>146</v>
      </c>
      <c r="CO69" t="s">
        <v>326</v>
      </c>
      <c r="CP69">
        <v>0</v>
      </c>
      <c r="CQ69">
        <v>20</v>
      </c>
      <c r="CR69" t="s">
        <v>146</v>
      </c>
      <c r="CS69" t="s">
        <v>319</v>
      </c>
      <c r="CT69" t="s">
        <v>145</v>
      </c>
      <c r="CV69" t="s">
        <v>157</v>
      </c>
      <c r="CW69" t="s">
        <v>146</v>
      </c>
      <c r="CX69" t="s">
        <v>705</v>
      </c>
      <c r="CY69" t="s">
        <v>149</v>
      </c>
      <c r="CZ69">
        <v>40</v>
      </c>
      <c r="DA69" t="s">
        <v>149</v>
      </c>
      <c r="DB69">
        <v>40</v>
      </c>
      <c r="DC69" t="s">
        <v>149</v>
      </c>
      <c r="DD69">
        <v>80</v>
      </c>
      <c r="DE69" t="s">
        <v>145</v>
      </c>
      <c r="DG69" t="s">
        <v>193</v>
      </c>
      <c r="DH69" t="s">
        <v>146</v>
      </c>
      <c r="DJ69" t="s">
        <v>146</v>
      </c>
      <c r="DL69">
        <v>11</v>
      </c>
      <c r="DM69">
        <v>89</v>
      </c>
      <c r="DN69">
        <v>26.3</v>
      </c>
      <c r="DO69">
        <v>263</v>
      </c>
      <c r="DP69">
        <v>2945</v>
      </c>
      <c r="DQ69">
        <v>6164</v>
      </c>
      <c r="DR69">
        <v>13</v>
      </c>
      <c r="DS69">
        <v>2</v>
      </c>
      <c r="DT69">
        <v>47</v>
      </c>
      <c r="DU69">
        <v>34</v>
      </c>
      <c r="DV69">
        <v>142</v>
      </c>
      <c r="DW69">
        <v>130</v>
      </c>
      <c r="DX69">
        <v>80</v>
      </c>
      <c r="DY69">
        <v>80</v>
      </c>
      <c r="DZ69">
        <v>80</v>
      </c>
      <c r="EA69">
        <v>2</v>
      </c>
      <c r="EB69">
        <v>35</v>
      </c>
      <c r="EC69">
        <v>42</v>
      </c>
      <c r="ED69">
        <v>2</v>
      </c>
      <c r="EE69">
        <v>0</v>
      </c>
      <c r="EF69">
        <v>0</v>
      </c>
      <c r="EG69">
        <v>15</v>
      </c>
      <c r="EH69">
        <v>91</v>
      </c>
      <c r="EI69">
        <v>51</v>
      </c>
      <c r="EJ69">
        <v>56</v>
      </c>
      <c r="EK69">
        <v>60</v>
      </c>
      <c r="EL69">
        <v>65</v>
      </c>
      <c r="EM69">
        <v>51</v>
      </c>
      <c r="EN69" t="s">
        <v>706</v>
      </c>
      <c r="EO69" t="s">
        <v>707</v>
      </c>
    </row>
    <row r="70" spans="1:145">
      <c r="A70" s="1">
        <v>69</v>
      </c>
      <c r="B70" t="s">
        <v>708</v>
      </c>
      <c r="C70" t="s">
        <v>145</v>
      </c>
      <c r="J70" t="s">
        <v>145</v>
      </c>
      <c r="L70" t="s">
        <v>145</v>
      </c>
      <c r="N70" t="s">
        <v>145</v>
      </c>
      <c r="P70" t="s">
        <v>223</v>
      </c>
      <c r="R70" t="s">
        <v>146</v>
      </c>
      <c r="S70" t="s">
        <v>146</v>
      </c>
      <c r="T70" t="s">
        <v>145</v>
      </c>
      <c r="V70" t="s">
        <v>146</v>
      </c>
      <c r="W70">
        <v>1280</v>
      </c>
      <c r="X70" t="s">
        <v>709</v>
      </c>
      <c r="Y70" t="s">
        <v>146</v>
      </c>
      <c r="Z70">
        <v>80</v>
      </c>
      <c r="AA70">
        <v>18</v>
      </c>
      <c r="AB70">
        <v>1</v>
      </c>
      <c r="AC70" t="s">
        <v>149</v>
      </c>
      <c r="AD70">
        <v>18</v>
      </c>
      <c r="AE70" t="s">
        <v>146</v>
      </c>
      <c r="AG70" t="s">
        <v>149</v>
      </c>
      <c r="AH70">
        <v>503</v>
      </c>
      <c r="AI70">
        <v>2454.0100000000002</v>
      </c>
      <c r="AJ70">
        <v>2454.0100000000002</v>
      </c>
      <c r="AK70">
        <v>2454.0100000000002</v>
      </c>
      <c r="AL70" t="s">
        <v>146</v>
      </c>
      <c r="AM70" t="s">
        <v>146</v>
      </c>
      <c r="AN70">
        <v>1</v>
      </c>
      <c r="AO70">
        <v>10</v>
      </c>
      <c r="AP70" t="s">
        <v>150</v>
      </c>
      <c r="AR70" t="s">
        <v>157</v>
      </c>
      <c r="AS70" t="s">
        <v>145</v>
      </c>
      <c r="AT70">
        <v>97</v>
      </c>
      <c r="AU70" t="s">
        <v>145</v>
      </c>
      <c r="AW70" t="s">
        <v>145</v>
      </c>
      <c r="BD70" t="s">
        <v>149</v>
      </c>
      <c r="BE70">
        <v>20</v>
      </c>
      <c r="BF70" t="s">
        <v>149</v>
      </c>
      <c r="BG70">
        <v>34</v>
      </c>
      <c r="BH70" t="s">
        <v>149</v>
      </c>
      <c r="BI70">
        <v>83</v>
      </c>
      <c r="BJ70" t="s">
        <v>149</v>
      </c>
      <c r="BK70">
        <v>400</v>
      </c>
      <c r="BL70" t="s">
        <v>149</v>
      </c>
      <c r="BM70">
        <v>380</v>
      </c>
      <c r="BN70" t="s">
        <v>145</v>
      </c>
      <c r="BU70" t="s">
        <v>149</v>
      </c>
      <c r="BV70">
        <v>18</v>
      </c>
      <c r="BW70" t="s">
        <v>149</v>
      </c>
      <c r="BX70">
        <v>50</v>
      </c>
      <c r="BY70" t="s">
        <v>149</v>
      </c>
      <c r="BZ70">
        <v>0</v>
      </c>
      <c r="CA70" t="s">
        <v>149</v>
      </c>
      <c r="CB70">
        <v>0</v>
      </c>
      <c r="CC70" t="s">
        <v>146</v>
      </c>
      <c r="CD70" t="s">
        <v>149</v>
      </c>
      <c r="CE70">
        <v>0</v>
      </c>
      <c r="CF70" t="s">
        <v>149</v>
      </c>
      <c r="CG70">
        <v>0</v>
      </c>
      <c r="CH70" t="s">
        <v>149</v>
      </c>
      <c r="CI70">
        <v>0</v>
      </c>
      <c r="CJ70" t="s">
        <v>145</v>
      </c>
      <c r="CL70" t="s">
        <v>155</v>
      </c>
      <c r="CN70" t="s">
        <v>145</v>
      </c>
      <c r="CO70" t="s">
        <v>538</v>
      </c>
      <c r="CP70">
        <v>6</v>
      </c>
      <c r="CQ70">
        <v>0</v>
      </c>
      <c r="CR70" t="s">
        <v>146</v>
      </c>
      <c r="CS70" t="s">
        <v>710</v>
      </c>
      <c r="CT70" t="s">
        <v>146</v>
      </c>
      <c r="CU70" t="s">
        <v>710</v>
      </c>
      <c r="CV70" t="s">
        <v>157</v>
      </c>
      <c r="CW70" t="s">
        <v>146</v>
      </c>
      <c r="CX70" t="s">
        <v>711</v>
      </c>
      <c r="CY70" t="s">
        <v>149</v>
      </c>
      <c r="CZ70">
        <v>40</v>
      </c>
      <c r="DA70" t="s">
        <v>149</v>
      </c>
      <c r="DB70">
        <v>40</v>
      </c>
      <c r="DC70" t="s">
        <v>149</v>
      </c>
      <c r="DD70">
        <v>40</v>
      </c>
      <c r="DE70" t="s">
        <v>146</v>
      </c>
      <c r="DF70" t="s">
        <v>710</v>
      </c>
      <c r="DG70" t="s">
        <v>159</v>
      </c>
      <c r="DH70" t="s">
        <v>149</v>
      </c>
      <c r="DI70">
        <v>30</v>
      </c>
      <c r="DJ70" t="s">
        <v>149</v>
      </c>
      <c r="DK70">
        <v>22</v>
      </c>
      <c r="DL70">
        <v>61</v>
      </c>
      <c r="DM70">
        <v>61</v>
      </c>
      <c r="DN70">
        <v>27.12</v>
      </c>
      <c r="DO70">
        <v>218</v>
      </c>
      <c r="DP70">
        <v>503</v>
      </c>
      <c r="DQ70">
        <v>1799</v>
      </c>
      <c r="DR70">
        <v>5</v>
      </c>
      <c r="DS70">
        <v>18</v>
      </c>
      <c r="DT70">
        <v>18</v>
      </c>
      <c r="DU70">
        <v>28</v>
      </c>
      <c r="DV70">
        <v>54</v>
      </c>
      <c r="DW70">
        <v>44</v>
      </c>
      <c r="DX70">
        <v>3</v>
      </c>
      <c r="DY70">
        <v>7</v>
      </c>
      <c r="DZ70">
        <v>29</v>
      </c>
      <c r="EA70">
        <v>2</v>
      </c>
      <c r="EB70">
        <v>15</v>
      </c>
      <c r="EC70">
        <v>17</v>
      </c>
      <c r="ED70">
        <v>2</v>
      </c>
      <c r="EE70">
        <v>0</v>
      </c>
      <c r="EF70">
        <v>0</v>
      </c>
      <c r="EG70">
        <v>23</v>
      </c>
      <c r="EH70">
        <v>46</v>
      </c>
      <c r="EI70">
        <v>19</v>
      </c>
      <c r="EJ70">
        <v>22</v>
      </c>
      <c r="EK70">
        <v>22</v>
      </c>
      <c r="EL70">
        <v>18</v>
      </c>
      <c r="EM70">
        <v>17</v>
      </c>
      <c r="EN70" t="s">
        <v>712</v>
      </c>
      <c r="EO70" t="s">
        <v>713</v>
      </c>
    </row>
    <row r="71" spans="1:145">
      <c r="A71" s="1">
        <v>70</v>
      </c>
      <c r="B71" t="s">
        <v>714</v>
      </c>
      <c r="C71" t="s">
        <v>146</v>
      </c>
      <c r="D71">
        <v>0</v>
      </c>
      <c r="E71">
        <v>2</v>
      </c>
      <c r="F71">
        <v>1</v>
      </c>
      <c r="G71">
        <v>1</v>
      </c>
      <c r="H71">
        <v>1</v>
      </c>
      <c r="I71">
        <v>1</v>
      </c>
      <c r="J71" t="s">
        <v>145</v>
      </c>
      <c r="L71" t="s">
        <v>145</v>
      </c>
      <c r="N71" t="s">
        <v>145</v>
      </c>
      <c r="P71" t="s">
        <v>223</v>
      </c>
      <c r="R71" t="s">
        <v>146</v>
      </c>
      <c r="S71" t="s">
        <v>146</v>
      </c>
      <c r="T71" t="s">
        <v>145</v>
      </c>
      <c r="V71" t="s">
        <v>146</v>
      </c>
      <c r="W71" t="s">
        <v>715</v>
      </c>
      <c r="X71" t="s">
        <v>241</v>
      </c>
      <c r="Y71" t="s">
        <v>145</v>
      </c>
      <c r="AA71">
        <v>10</v>
      </c>
      <c r="AB71">
        <v>3</v>
      </c>
      <c r="AC71" t="s">
        <v>149</v>
      </c>
      <c r="AD71">
        <v>20</v>
      </c>
      <c r="AE71" t="s">
        <v>149</v>
      </c>
      <c r="AF71">
        <v>4</v>
      </c>
      <c r="AG71" t="s">
        <v>146</v>
      </c>
      <c r="AI71">
        <v>1724.11</v>
      </c>
      <c r="AJ71">
        <v>1724.11</v>
      </c>
      <c r="AK71">
        <v>1724.11</v>
      </c>
      <c r="AL71" t="s">
        <v>146</v>
      </c>
      <c r="AM71" t="s">
        <v>146</v>
      </c>
      <c r="AN71">
        <v>40</v>
      </c>
      <c r="AO71">
        <v>15</v>
      </c>
      <c r="AP71" t="s">
        <v>150</v>
      </c>
      <c r="AR71" t="s">
        <v>151</v>
      </c>
      <c r="AS71" t="s">
        <v>146</v>
      </c>
      <c r="AU71" t="s">
        <v>146</v>
      </c>
      <c r="AV71">
        <v>0</v>
      </c>
      <c r="AW71" t="s">
        <v>146</v>
      </c>
      <c r="AX71" t="s">
        <v>716</v>
      </c>
      <c r="AY71">
        <v>100</v>
      </c>
      <c r="AZ71">
        <v>100</v>
      </c>
      <c r="BA71">
        <v>100</v>
      </c>
      <c r="BB71">
        <v>80</v>
      </c>
      <c r="BC71">
        <v>80</v>
      </c>
      <c r="BD71" t="s">
        <v>149</v>
      </c>
      <c r="BE71">
        <v>3</v>
      </c>
      <c r="BF71" t="s">
        <v>149</v>
      </c>
      <c r="BG71">
        <v>48</v>
      </c>
      <c r="BH71" t="s">
        <v>149</v>
      </c>
      <c r="BI71">
        <v>240</v>
      </c>
      <c r="BJ71" t="s">
        <v>149</v>
      </c>
      <c r="BK71">
        <v>583</v>
      </c>
      <c r="BL71" t="s">
        <v>149</v>
      </c>
      <c r="BM71">
        <v>573</v>
      </c>
      <c r="BN71" t="s">
        <v>146</v>
      </c>
      <c r="BO71">
        <v>0</v>
      </c>
      <c r="BP71">
        <v>0</v>
      </c>
      <c r="BQ71">
        <v>169</v>
      </c>
      <c r="BR71">
        <v>19</v>
      </c>
      <c r="BS71">
        <v>30</v>
      </c>
      <c r="BT71">
        <v>95</v>
      </c>
      <c r="BU71" t="s">
        <v>149</v>
      </c>
      <c r="BV71">
        <v>43</v>
      </c>
      <c r="BW71" t="s">
        <v>146</v>
      </c>
      <c r="BY71" t="s">
        <v>146</v>
      </c>
      <c r="CA71" t="s">
        <v>146</v>
      </c>
      <c r="CC71" t="s">
        <v>146</v>
      </c>
      <c r="CD71" t="s">
        <v>146</v>
      </c>
      <c r="CF71" t="s">
        <v>146</v>
      </c>
      <c r="CH71" t="s">
        <v>146</v>
      </c>
      <c r="CJ71" t="s">
        <v>145</v>
      </c>
      <c r="CL71" t="s">
        <v>166</v>
      </c>
      <c r="CN71" t="s">
        <v>146</v>
      </c>
      <c r="CO71" t="s">
        <v>156</v>
      </c>
      <c r="CP71">
        <v>3</v>
      </c>
      <c r="CQ71">
        <v>40</v>
      </c>
      <c r="CR71" t="s">
        <v>145</v>
      </c>
      <c r="CT71" t="s">
        <v>145</v>
      </c>
      <c r="CV71" t="s">
        <v>178</v>
      </c>
      <c r="CW71" t="s">
        <v>146</v>
      </c>
      <c r="CX71" t="s">
        <v>717</v>
      </c>
      <c r="CY71" t="s">
        <v>149</v>
      </c>
      <c r="CZ71">
        <v>30</v>
      </c>
      <c r="DA71" t="s">
        <v>149</v>
      </c>
      <c r="DB71">
        <v>20</v>
      </c>
      <c r="DC71" t="s">
        <v>149</v>
      </c>
      <c r="DD71">
        <v>40</v>
      </c>
      <c r="DE71" t="s">
        <v>145</v>
      </c>
      <c r="DG71" t="s">
        <v>159</v>
      </c>
      <c r="DH71" t="s">
        <v>149</v>
      </c>
      <c r="DI71">
        <v>27</v>
      </c>
      <c r="DJ71" t="s">
        <v>146</v>
      </c>
      <c r="DL71">
        <v>100</v>
      </c>
      <c r="DM71">
        <v>76.89</v>
      </c>
      <c r="DN71">
        <v>36.56</v>
      </c>
      <c r="DO71">
        <v>62</v>
      </c>
      <c r="DP71">
        <v>856</v>
      </c>
      <c r="DQ71">
        <v>2731</v>
      </c>
      <c r="DR71">
        <v>5</v>
      </c>
      <c r="DS71">
        <v>13</v>
      </c>
      <c r="DT71">
        <v>39</v>
      </c>
      <c r="DU71">
        <v>11</v>
      </c>
      <c r="DV71">
        <v>238</v>
      </c>
      <c r="DW71">
        <v>67</v>
      </c>
      <c r="DX71">
        <v>1</v>
      </c>
      <c r="DY71">
        <v>10</v>
      </c>
      <c r="DZ71">
        <v>66</v>
      </c>
      <c r="EA71">
        <v>1</v>
      </c>
      <c r="EB71">
        <v>42</v>
      </c>
      <c r="EC71">
        <v>42</v>
      </c>
      <c r="ED71">
        <v>0</v>
      </c>
      <c r="EE71">
        <v>0</v>
      </c>
      <c r="EF71">
        <v>0</v>
      </c>
      <c r="EG71">
        <v>6</v>
      </c>
      <c r="EH71">
        <v>71</v>
      </c>
      <c r="EI71">
        <v>51</v>
      </c>
      <c r="EJ71">
        <v>46</v>
      </c>
      <c r="EK71">
        <v>52</v>
      </c>
      <c r="EL71">
        <v>49</v>
      </c>
      <c r="EM71">
        <v>51</v>
      </c>
      <c r="EN71" t="s">
        <v>718</v>
      </c>
      <c r="EO71" t="s">
        <v>719</v>
      </c>
    </row>
    <row r="72" spans="1:145">
      <c r="A72" s="1">
        <v>71</v>
      </c>
      <c r="B72" t="s">
        <v>720</v>
      </c>
      <c r="C72" t="s">
        <v>145</v>
      </c>
      <c r="J72" t="s">
        <v>145</v>
      </c>
      <c r="L72" t="s">
        <v>145</v>
      </c>
      <c r="N72" t="s">
        <v>145</v>
      </c>
      <c r="P72" t="s">
        <v>223</v>
      </c>
      <c r="R72" t="s">
        <v>146</v>
      </c>
      <c r="S72" t="s">
        <v>146</v>
      </c>
      <c r="T72" t="s">
        <v>145</v>
      </c>
      <c r="V72" t="s">
        <v>146</v>
      </c>
      <c r="W72" t="s">
        <v>721</v>
      </c>
      <c r="X72" t="s">
        <v>722</v>
      </c>
      <c r="Y72" t="s">
        <v>145</v>
      </c>
      <c r="AA72">
        <v>18</v>
      </c>
      <c r="AB72">
        <v>1</v>
      </c>
      <c r="AC72" t="s">
        <v>149</v>
      </c>
      <c r="AD72">
        <v>18</v>
      </c>
      <c r="AE72" t="s">
        <v>146</v>
      </c>
      <c r="AG72" t="s">
        <v>146</v>
      </c>
      <c r="AI72">
        <v>2298</v>
      </c>
      <c r="AJ72">
        <v>2298</v>
      </c>
      <c r="AK72">
        <v>2298</v>
      </c>
      <c r="AL72" t="s">
        <v>146</v>
      </c>
      <c r="AM72" t="s">
        <v>146</v>
      </c>
      <c r="AN72">
        <v>50</v>
      </c>
      <c r="AO72">
        <v>51</v>
      </c>
      <c r="AP72" t="s">
        <v>150</v>
      </c>
      <c r="AR72" t="s">
        <v>151</v>
      </c>
      <c r="AS72" t="s">
        <v>145</v>
      </c>
      <c r="AT72">
        <v>81</v>
      </c>
      <c r="AU72" t="s">
        <v>146</v>
      </c>
      <c r="AV72">
        <v>12</v>
      </c>
      <c r="AW72" t="s">
        <v>145</v>
      </c>
      <c r="BD72" t="s">
        <v>149</v>
      </c>
      <c r="BE72">
        <v>25</v>
      </c>
      <c r="BF72" t="s">
        <v>149</v>
      </c>
      <c r="BG72">
        <v>16</v>
      </c>
      <c r="BH72" t="s">
        <v>149</v>
      </c>
      <c r="BI72">
        <v>66</v>
      </c>
      <c r="BJ72" t="s">
        <v>149</v>
      </c>
      <c r="BK72">
        <v>244</v>
      </c>
      <c r="BL72" t="s">
        <v>149</v>
      </c>
      <c r="BM72">
        <v>182</v>
      </c>
      <c r="BN72" t="s">
        <v>146</v>
      </c>
      <c r="BO72">
        <v>53</v>
      </c>
      <c r="BP72">
        <v>250</v>
      </c>
      <c r="BQ72">
        <v>9</v>
      </c>
      <c r="BR72">
        <v>11</v>
      </c>
      <c r="BS72">
        <v>2</v>
      </c>
      <c r="BT72">
        <v>0</v>
      </c>
      <c r="BU72" t="s">
        <v>149</v>
      </c>
      <c r="BV72">
        <v>18</v>
      </c>
      <c r="BW72" t="s">
        <v>149</v>
      </c>
      <c r="BX72">
        <v>250</v>
      </c>
      <c r="BY72" t="s">
        <v>146</v>
      </c>
      <c r="CA72" t="s">
        <v>146</v>
      </c>
      <c r="CC72" t="s">
        <v>146</v>
      </c>
      <c r="CD72" t="s">
        <v>149</v>
      </c>
      <c r="CE72" t="s">
        <v>723</v>
      </c>
      <c r="CF72" t="s">
        <v>149</v>
      </c>
      <c r="CG72" t="s">
        <v>723</v>
      </c>
      <c r="CH72" t="s">
        <v>149</v>
      </c>
      <c r="CI72" t="s">
        <v>724</v>
      </c>
      <c r="CJ72" t="s">
        <v>145</v>
      </c>
      <c r="CL72" t="s">
        <v>155</v>
      </c>
      <c r="CN72" t="s">
        <v>145</v>
      </c>
      <c r="CO72" t="s">
        <v>180</v>
      </c>
      <c r="CP72">
        <v>0</v>
      </c>
      <c r="CQ72">
        <v>4</v>
      </c>
      <c r="CR72" t="s">
        <v>146</v>
      </c>
      <c r="CS72" t="s">
        <v>326</v>
      </c>
      <c r="CT72" t="s">
        <v>146</v>
      </c>
      <c r="CU72" t="s">
        <v>326</v>
      </c>
      <c r="CV72" t="s">
        <v>157</v>
      </c>
      <c r="CW72" t="s">
        <v>146</v>
      </c>
      <c r="CX72" t="s">
        <v>725</v>
      </c>
      <c r="CY72" t="s">
        <v>149</v>
      </c>
      <c r="CZ72">
        <v>16</v>
      </c>
      <c r="DA72" t="s">
        <v>149</v>
      </c>
      <c r="DB72">
        <v>16</v>
      </c>
      <c r="DC72" t="s">
        <v>149</v>
      </c>
      <c r="DD72">
        <v>16</v>
      </c>
      <c r="DE72" t="s">
        <v>146</v>
      </c>
      <c r="DF72" t="s">
        <v>326</v>
      </c>
      <c r="DG72" t="s">
        <v>159</v>
      </c>
      <c r="DH72" t="s">
        <v>149</v>
      </c>
      <c r="DI72">
        <v>8</v>
      </c>
      <c r="DJ72" t="s">
        <v>149</v>
      </c>
      <c r="DK72">
        <v>25</v>
      </c>
      <c r="DL72">
        <v>30.9</v>
      </c>
      <c r="DM72">
        <v>63.5</v>
      </c>
      <c r="DN72">
        <v>30.9</v>
      </c>
      <c r="DO72">
        <v>248</v>
      </c>
      <c r="DP72">
        <v>346</v>
      </c>
      <c r="DQ72">
        <v>1375</v>
      </c>
      <c r="DR72">
        <v>15</v>
      </c>
      <c r="DS72">
        <v>10</v>
      </c>
      <c r="DT72">
        <v>12</v>
      </c>
      <c r="DU72">
        <v>4</v>
      </c>
      <c r="DV72">
        <v>44</v>
      </c>
      <c r="DW72">
        <v>22</v>
      </c>
      <c r="DX72">
        <v>6.67</v>
      </c>
      <c r="DY72">
        <v>16.670000000000002</v>
      </c>
      <c r="DZ72">
        <v>56.82</v>
      </c>
      <c r="EA72">
        <v>1</v>
      </c>
      <c r="EB72">
        <v>6</v>
      </c>
      <c r="EC72">
        <v>16</v>
      </c>
      <c r="ED72">
        <v>1</v>
      </c>
      <c r="EE72">
        <v>0</v>
      </c>
      <c r="EF72">
        <v>0</v>
      </c>
      <c r="EG72">
        <v>25</v>
      </c>
      <c r="EH72">
        <v>16</v>
      </c>
      <c r="EI72">
        <v>12</v>
      </c>
      <c r="EJ72">
        <v>13</v>
      </c>
      <c r="EK72">
        <v>13</v>
      </c>
      <c r="EL72">
        <v>14</v>
      </c>
      <c r="EM72">
        <v>14</v>
      </c>
      <c r="EN72" t="s">
        <v>726</v>
      </c>
      <c r="EO72" t="s">
        <v>727</v>
      </c>
    </row>
    <row r="73" spans="1:145">
      <c r="A73" s="1">
        <v>72</v>
      </c>
      <c r="B73" t="s">
        <v>728</v>
      </c>
      <c r="C73" t="s">
        <v>145</v>
      </c>
      <c r="J73" t="s">
        <v>146</v>
      </c>
      <c r="K73">
        <v>6946</v>
      </c>
      <c r="L73" t="s">
        <v>146</v>
      </c>
      <c r="M73">
        <v>2584</v>
      </c>
      <c r="N73" t="s">
        <v>145</v>
      </c>
      <c r="P73" t="s">
        <v>223</v>
      </c>
      <c r="R73" t="s">
        <v>146</v>
      </c>
      <c r="S73" t="s">
        <v>146</v>
      </c>
      <c r="T73" t="s">
        <v>145</v>
      </c>
      <c r="U73" t="s">
        <v>729</v>
      </c>
      <c r="V73" t="s">
        <v>146</v>
      </c>
      <c r="W73" t="s">
        <v>730</v>
      </c>
      <c r="X73" t="s">
        <v>636</v>
      </c>
      <c r="Y73" t="s">
        <v>145</v>
      </c>
      <c r="AA73">
        <v>3</v>
      </c>
      <c r="AB73">
        <v>1</v>
      </c>
      <c r="AC73" t="s">
        <v>149</v>
      </c>
      <c r="AD73">
        <v>70</v>
      </c>
      <c r="AE73" t="s">
        <v>146</v>
      </c>
      <c r="AG73" t="s">
        <v>146</v>
      </c>
      <c r="AI73">
        <v>1845.52</v>
      </c>
      <c r="AJ73">
        <v>1845.52</v>
      </c>
      <c r="AK73">
        <v>1845.52</v>
      </c>
      <c r="AL73" t="s">
        <v>146</v>
      </c>
      <c r="AM73" t="s">
        <v>146</v>
      </c>
      <c r="AN73">
        <v>1</v>
      </c>
      <c r="AO73">
        <v>2000</v>
      </c>
      <c r="AP73" t="s">
        <v>150</v>
      </c>
      <c r="AR73" t="s">
        <v>151</v>
      </c>
      <c r="AS73" t="s">
        <v>145</v>
      </c>
      <c r="AT73">
        <v>87.5</v>
      </c>
      <c r="AU73" t="s">
        <v>145</v>
      </c>
      <c r="AW73" t="s">
        <v>146</v>
      </c>
      <c r="AX73" t="s">
        <v>731</v>
      </c>
      <c r="AY73">
        <v>63</v>
      </c>
      <c r="AZ73">
        <v>58</v>
      </c>
      <c r="BA73">
        <v>68</v>
      </c>
      <c r="BB73">
        <v>0</v>
      </c>
      <c r="BC73">
        <v>0</v>
      </c>
      <c r="BD73" t="s">
        <v>149</v>
      </c>
      <c r="BE73">
        <v>15</v>
      </c>
      <c r="BF73" t="s">
        <v>149</v>
      </c>
      <c r="BG73">
        <v>58</v>
      </c>
      <c r="BH73" t="s">
        <v>149</v>
      </c>
      <c r="BI73">
        <v>217</v>
      </c>
      <c r="BJ73" t="s">
        <v>149</v>
      </c>
      <c r="BK73">
        <v>756</v>
      </c>
      <c r="BL73" t="s">
        <v>146</v>
      </c>
      <c r="BN73" t="s">
        <v>145</v>
      </c>
      <c r="BU73" t="s">
        <v>149</v>
      </c>
      <c r="BV73">
        <v>71</v>
      </c>
      <c r="BW73" t="s">
        <v>146</v>
      </c>
      <c r="BY73" t="s">
        <v>146</v>
      </c>
      <c r="CA73" t="s">
        <v>146</v>
      </c>
      <c r="CC73" t="s">
        <v>146</v>
      </c>
      <c r="CD73" t="s">
        <v>149</v>
      </c>
      <c r="CE73" t="s">
        <v>732</v>
      </c>
      <c r="CF73" t="s">
        <v>149</v>
      </c>
      <c r="CG73" t="s">
        <v>732</v>
      </c>
      <c r="CH73" t="s">
        <v>149</v>
      </c>
      <c r="CI73" t="s">
        <v>732</v>
      </c>
      <c r="CJ73" t="s">
        <v>145</v>
      </c>
      <c r="CL73" t="s">
        <v>155</v>
      </c>
      <c r="CN73" t="s">
        <v>146</v>
      </c>
      <c r="CO73" t="s">
        <v>177</v>
      </c>
      <c r="CP73">
        <v>0</v>
      </c>
      <c r="CQ73">
        <v>12</v>
      </c>
      <c r="CR73" t="s">
        <v>146</v>
      </c>
      <c r="CS73" t="s">
        <v>218</v>
      </c>
      <c r="CT73" t="s">
        <v>145</v>
      </c>
      <c r="CV73" t="s">
        <v>157</v>
      </c>
      <c r="CW73" t="s">
        <v>146</v>
      </c>
      <c r="CX73" t="s">
        <v>733</v>
      </c>
      <c r="CY73" t="s">
        <v>149</v>
      </c>
      <c r="CZ73">
        <v>60</v>
      </c>
      <c r="DA73" t="s">
        <v>149</v>
      </c>
      <c r="DB73">
        <v>60</v>
      </c>
      <c r="DC73" t="s">
        <v>149</v>
      </c>
      <c r="DD73">
        <v>50</v>
      </c>
      <c r="DE73" t="s">
        <v>145</v>
      </c>
      <c r="DG73" t="s">
        <v>159</v>
      </c>
      <c r="DH73" t="s">
        <v>146</v>
      </c>
      <c r="DJ73" t="s">
        <v>146</v>
      </c>
      <c r="DL73">
        <v>86.97</v>
      </c>
      <c r="DM73">
        <v>69.83</v>
      </c>
      <c r="DN73">
        <v>37.25</v>
      </c>
      <c r="DO73">
        <v>160</v>
      </c>
      <c r="DP73">
        <v>1449</v>
      </c>
      <c r="DQ73">
        <v>5921</v>
      </c>
      <c r="DR73">
        <v>42</v>
      </c>
      <c r="DS73">
        <v>0</v>
      </c>
      <c r="DT73">
        <v>68</v>
      </c>
      <c r="DU73">
        <v>0</v>
      </c>
      <c r="DV73">
        <v>215</v>
      </c>
      <c r="DW73">
        <v>34</v>
      </c>
      <c r="DX73">
        <v>70</v>
      </c>
      <c r="DY73">
        <v>74</v>
      </c>
      <c r="DZ73">
        <v>75</v>
      </c>
      <c r="EA73">
        <v>4</v>
      </c>
      <c r="EB73">
        <v>0</v>
      </c>
      <c r="EC73">
        <v>67</v>
      </c>
      <c r="ED73">
        <v>0</v>
      </c>
      <c r="EE73">
        <v>0</v>
      </c>
      <c r="EF73">
        <v>0</v>
      </c>
      <c r="EG73">
        <v>42</v>
      </c>
      <c r="EH73">
        <v>68</v>
      </c>
      <c r="EI73">
        <v>32</v>
      </c>
      <c r="EJ73">
        <v>29</v>
      </c>
      <c r="EK73">
        <v>42</v>
      </c>
      <c r="EL73">
        <v>32</v>
      </c>
      <c r="EM73">
        <v>39</v>
      </c>
      <c r="EN73" t="s">
        <v>734</v>
      </c>
      <c r="EO73" t="s">
        <v>735</v>
      </c>
    </row>
    <row r="74" spans="1:145">
      <c r="A74" s="1">
        <v>73</v>
      </c>
      <c r="B74" t="s">
        <v>736</v>
      </c>
      <c r="C74" t="s">
        <v>146</v>
      </c>
      <c r="D74">
        <v>0</v>
      </c>
      <c r="E74">
        <v>0</v>
      </c>
      <c r="F74">
        <v>0</v>
      </c>
      <c r="G74">
        <v>0</v>
      </c>
      <c r="H74">
        <v>0</v>
      </c>
      <c r="I74">
        <v>0</v>
      </c>
      <c r="J74" t="s">
        <v>146</v>
      </c>
      <c r="K74">
        <v>200</v>
      </c>
      <c r="L74" t="s">
        <v>146</v>
      </c>
      <c r="M74">
        <v>200</v>
      </c>
      <c r="N74" t="s">
        <v>146</v>
      </c>
      <c r="O74">
        <v>1900</v>
      </c>
      <c r="P74" t="s">
        <v>147</v>
      </c>
      <c r="R74" t="s">
        <v>146</v>
      </c>
      <c r="S74" t="s">
        <v>146</v>
      </c>
      <c r="T74" t="s">
        <v>145</v>
      </c>
      <c r="V74" t="s">
        <v>146</v>
      </c>
      <c r="W74" t="s">
        <v>737</v>
      </c>
      <c r="X74" t="s">
        <v>738</v>
      </c>
      <c r="Y74" t="s">
        <v>145</v>
      </c>
      <c r="AA74">
        <v>4</v>
      </c>
      <c r="AB74">
        <v>20</v>
      </c>
      <c r="AC74" t="s">
        <v>149</v>
      </c>
      <c r="AD74">
        <v>20</v>
      </c>
      <c r="AE74" t="s">
        <v>149</v>
      </c>
      <c r="AF74">
        <v>20</v>
      </c>
      <c r="AG74" t="s">
        <v>149</v>
      </c>
      <c r="AH74">
        <v>80</v>
      </c>
      <c r="AI74">
        <v>2998</v>
      </c>
      <c r="AJ74">
        <v>2998</v>
      </c>
      <c r="AK74">
        <v>2998</v>
      </c>
      <c r="AL74" t="s">
        <v>146</v>
      </c>
      <c r="AM74" t="s">
        <v>146</v>
      </c>
      <c r="AN74">
        <v>50</v>
      </c>
      <c r="AO74">
        <v>2004</v>
      </c>
      <c r="AP74" t="s">
        <v>150</v>
      </c>
      <c r="AR74" t="s">
        <v>309</v>
      </c>
      <c r="AS74" t="s">
        <v>146</v>
      </c>
      <c r="AU74" t="s">
        <v>146</v>
      </c>
      <c r="AV74">
        <v>120</v>
      </c>
      <c r="AW74" t="s">
        <v>146</v>
      </c>
      <c r="AX74" t="s">
        <v>739</v>
      </c>
      <c r="AY74">
        <v>80</v>
      </c>
      <c r="AZ74">
        <v>80</v>
      </c>
      <c r="BA74">
        <v>80</v>
      </c>
      <c r="BB74">
        <v>75</v>
      </c>
      <c r="BC74">
        <v>75</v>
      </c>
      <c r="BD74" t="s">
        <v>149</v>
      </c>
      <c r="BE74">
        <v>36</v>
      </c>
      <c r="BF74" t="s">
        <v>149</v>
      </c>
      <c r="BG74">
        <v>20</v>
      </c>
      <c r="BH74" t="s">
        <v>149</v>
      </c>
      <c r="BI74">
        <v>92</v>
      </c>
      <c r="BJ74" t="s">
        <v>149</v>
      </c>
      <c r="BK74">
        <v>500</v>
      </c>
      <c r="BL74" t="s">
        <v>149</v>
      </c>
      <c r="BM74">
        <v>500</v>
      </c>
      <c r="BN74" t="s">
        <v>146</v>
      </c>
      <c r="BO74">
        <v>5</v>
      </c>
      <c r="BP74">
        <v>5</v>
      </c>
      <c r="BQ74">
        <v>5</v>
      </c>
      <c r="BR74">
        <v>5</v>
      </c>
      <c r="BS74">
        <v>5</v>
      </c>
      <c r="BT74">
        <v>0</v>
      </c>
      <c r="BU74" t="s">
        <v>149</v>
      </c>
      <c r="BV74">
        <v>24</v>
      </c>
      <c r="BW74" t="s">
        <v>149</v>
      </c>
      <c r="BX74">
        <v>2</v>
      </c>
      <c r="BY74" t="s">
        <v>149</v>
      </c>
      <c r="BZ74">
        <v>0</v>
      </c>
      <c r="CA74" t="s">
        <v>149</v>
      </c>
      <c r="CB74">
        <v>0</v>
      </c>
      <c r="CC74" t="s">
        <v>146</v>
      </c>
      <c r="CD74" t="s">
        <v>149</v>
      </c>
      <c r="CE74" t="s">
        <v>740</v>
      </c>
      <c r="CF74" t="s">
        <v>149</v>
      </c>
      <c r="CG74" t="s">
        <v>740</v>
      </c>
      <c r="CH74" t="s">
        <v>149</v>
      </c>
      <c r="CI74" t="s">
        <v>740</v>
      </c>
      <c r="CJ74" t="s">
        <v>145</v>
      </c>
      <c r="CL74" t="s">
        <v>155</v>
      </c>
      <c r="CN74" t="s">
        <v>146</v>
      </c>
      <c r="CO74" t="s">
        <v>741</v>
      </c>
      <c r="CP74">
        <v>1</v>
      </c>
      <c r="CQ74">
        <v>2</v>
      </c>
      <c r="CR74" t="s">
        <v>145</v>
      </c>
      <c r="CT74" t="s">
        <v>145</v>
      </c>
      <c r="CV74" t="s">
        <v>157</v>
      </c>
      <c r="CW74" t="s">
        <v>146</v>
      </c>
      <c r="CX74" t="s">
        <v>742</v>
      </c>
      <c r="CY74" t="s">
        <v>149</v>
      </c>
      <c r="CZ74">
        <v>16</v>
      </c>
      <c r="DA74" t="s">
        <v>149</v>
      </c>
      <c r="DB74">
        <v>16</v>
      </c>
      <c r="DC74" t="s">
        <v>149</v>
      </c>
      <c r="DD74">
        <v>16</v>
      </c>
      <c r="DE74" t="s">
        <v>145</v>
      </c>
      <c r="DG74" t="s">
        <v>193</v>
      </c>
      <c r="DH74" t="s">
        <v>149</v>
      </c>
      <c r="DI74">
        <v>8</v>
      </c>
      <c r="DJ74" t="s">
        <v>149</v>
      </c>
      <c r="DK74">
        <v>8</v>
      </c>
      <c r="DL74">
        <v>95</v>
      </c>
      <c r="DM74">
        <v>95</v>
      </c>
      <c r="DN74">
        <v>80</v>
      </c>
      <c r="DO74">
        <v>200</v>
      </c>
      <c r="DP74">
        <v>200</v>
      </c>
      <c r="DQ74">
        <v>1900</v>
      </c>
      <c r="DR74">
        <v>7</v>
      </c>
      <c r="DS74">
        <v>29</v>
      </c>
      <c r="DT74">
        <v>5</v>
      </c>
      <c r="DU74">
        <v>15</v>
      </c>
      <c r="DV74">
        <v>32</v>
      </c>
      <c r="DW74">
        <v>60</v>
      </c>
      <c r="DX74">
        <v>4</v>
      </c>
      <c r="DY74">
        <v>5</v>
      </c>
      <c r="DZ74">
        <v>15</v>
      </c>
      <c r="EA74">
        <v>2</v>
      </c>
      <c r="EB74">
        <v>10</v>
      </c>
      <c r="EC74">
        <v>12</v>
      </c>
      <c r="ED74">
        <v>2</v>
      </c>
      <c r="EE74">
        <v>0</v>
      </c>
      <c r="EF74">
        <v>0</v>
      </c>
      <c r="EG74">
        <v>36</v>
      </c>
      <c r="EH74">
        <v>20</v>
      </c>
      <c r="EI74">
        <v>16</v>
      </c>
      <c r="EJ74">
        <v>16</v>
      </c>
      <c r="EK74">
        <v>11</v>
      </c>
      <c r="EL74">
        <v>14</v>
      </c>
      <c r="EM74">
        <v>15</v>
      </c>
      <c r="EN74" t="s">
        <v>743</v>
      </c>
      <c r="EO74" t="s">
        <v>744</v>
      </c>
    </row>
    <row r="75" spans="1:145">
      <c r="A75" s="1">
        <v>74</v>
      </c>
      <c r="B75" t="s">
        <v>745</v>
      </c>
      <c r="C75" t="s">
        <v>146</v>
      </c>
      <c r="D75">
        <v>0</v>
      </c>
      <c r="E75">
        <v>80</v>
      </c>
      <c r="F75">
        <v>0</v>
      </c>
      <c r="G75">
        <v>0</v>
      </c>
      <c r="H75">
        <v>0</v>
      </c>
      <c r="I75">
        <v>0</v>
      </c>
      <c r="J75" t="s">
        <v>146</v>
      </c>
      <c r="K75">
        <v>1743</v>
      </c>
      <c r="L75" t="s">
        <v>146</v>
      </c>
      <c r="M75">
        <v>250</v>
      </c>
      <c r="N75" t="s">
        <v>146</v>
      </c>
      <c r="O75">
        <v>300</v>
      </c>
      <c r="P75" t="s">
        <v>172</v>
      </c>
      <c r="R75" t="s">
        <v>146</v>
      </c>
      <c r="S75" t="s">
        <v>146</v>
      </c>
      <c r="T75" t="s">
        <v>145</v>
      </c>
      <c r="U75" t="s">
        <v>262</v>
      </c>
      <c r="V75" t="s">
        <v>146</v>
      </c>
      <c r="W75" t="s">
        <v>214</v>
      </c>
      <c r="X75" t="s">
        <v>511</v>
      </c>
      <c r="Y75" t="s">
        <v>145</v>
      </c>
      <c r="AA75">
        <v>0</v>
      </c>
      <c r="AB75">
        <v>2</v>
      </c>
      <c r="AC75" t="s">
        <v>149</v>
      </c>
      <c r="AD75">
        <v>29</v>
      </c>
      <c r="AE75" t="s">
        <v>149</v>
      </c>
      <c r="AF75">
        <v>1</v>
      </c>
      <c r="AG75" t="s">
        <v>149</v>
      </c>
      <c r="AH75">
        <v>170</v>
      </c>
      <c r="AI75">
        <v>2300</v>
      </c>
      <c r="AJ75">
        <v>2300</v>
      </c>
      <c r="AK75">
        <v>2300</v>
      </c>
      <c r="AL75" t="s">
        <v>146</v>
      </c>
      <c r="AM75" t="s">
        <v>146</v>
      </c>
      <c r="AN75">
        <v>60</v>
      </c>
      <c r="AO75">
        <v>4</v>
      </c>
      <c r="AP75" t="s">
        <v>150</v>
      </c>
      <c r="AR75" t="s">
        <v>151</v>
      </c>
      <c r="AS75" t="s">
        <v>145</v>
      </c>
      <c r="AT75">
        <v>79</v>
      </c>
      <c r="AU75" t="s">
        <v>146</v>
      </c>
      <c r="AV75">
        <v>8</v>
      </c>
      <c r="AW75" t="s">
        <v>146</v>
      </c>
      <c r="AX75" t="s">
        <v>746</v>
      </c>
      <c r="AY75">
        <v>90</v>
      </c>
      <c r="AZ75">
        <v>90</v>
      </c>
      <c r="BA75">
        <v>90</v>
      </c>
      <c r="BB75">
        <v>90</v>
      </c>
      <c r="BC75">
        <v>90</v>
      </c>
      <c r="BD75" t="s">
        <v>146</v>
      </c>
      <c r="BF75" t="s">
        <v>149</v>
      </c>
      <c r="BG75">
        <v>27</v>
      </c>
      <c r="BH75" t="s">
        <v>149</v>
      </c>
      <c r="BI75">
        <v>124</v>
      </c>
      <c r="BJ75" t="s">
        <v>149</v>
      </c>
      <c r="BK75">
        <v>515</v>
      </c>
      <c r="BL75" t="s">
        <v>149</v>
      </c>
      <c r="BM75">
        <v>515</v>
      </c>
      <c r="BN75" t="s">
        <v>145</v>
      </c>
      <c r="BU75" t="s">
        <v>149</v>
      </c>
      <c r="BV75">
        <v>32</v>
      </c>
      <c r="BW75" t="s">
        <v>149</v>
      </c>
      <c r="BX75">
        <v>0</v>
      </c>
      <c r="BY75" t="s">
        <v>149</v>
      </c>
      <c r="BZ75">
        <v>0</v>
      </c>
      <c r="CA75" t="s">
        <v>149</v>
      </c>
      <c r="CB75">
        <v>1665</v>
      </c>
      <c r="CC75" t="s">
        <v>146</v>
      </c>
      <c r="CD75" t="s">
        <v>149</v>
      </c>
      <c r="CE75">
        <v>0</v>
      </c>
      <c r="CF75" t="s">
        <v>146</v>
      </c>
      <c r="CH75" t="s">
        <v>146</v>
      </c>
      <c r="CJ75" t="s">
        <v>145</v>
      </c>
      <c r="CL75" t="s">
        <v>155</v>
      </c>
      <c r="CN75" t="s">
        <v>146</v>
      </c>
      <c r="CO75" t="s">
        <v>177</v>
      </c>
      <c r="CP75">
        <v>1</v>
      </c>
      <c r="CQ75">
        <v>9</v>
      </c>
      <c r="CR75" t="s">
        <v>146</v>
      </c>
      <c r="CS75" t="s">
        <v>747</v>
      </c>
      <c r="CT75" t="s">
        <v>146</v>
      </c>
      <c r="CU75" t="s">
        <v>393</v>
      </c>
      <c r="CV75" t="s">
        <v>157</v>
      </c>
      <c r="CW75" t="s">
        <v>146</v>
      </c>
      <c r="CX75" t="s">
        <v>748</v>
      </c>
      <c r="CY75" t="s">
        <v>146</v>
      </c>
      <c r="DA75" t="s">
        <v>149</v>
      </c>
      <c r="DB75">
        <v>240</v>
      </c>
      <c r="DC75" t="s">
        <v>149</v>
      </c>
      <c r="DD75">
        <v>240</v>
      </c>
      <c r="DE75" t="s">
        <v>146</v>
      </c>
      <c r="DF75" t="s">
        <v>747</v>
      </c>
      <c r="DG75" t="s">
        <v>193</v>
      </c>
      <c r="DH75" t="s">
        <v>149</v>
      </c>
      <c r="DI75">
        <v>3</v>
      </c>
      <c r="DJ75" t="s">
        <v>149</v>
      </c>
      <c r="DK75">
        <v>18</v>
      </c>
      <c r="DL75">
        <v>37.49</v>
      </c>
      <c r="DM75">
        <v>62.51</v>
      </c>
      <c r="DN75">
        <v>26.73</v>
      </c>
      <c r="DO75">
        <v>0</v>
      </c>
      <c r="DP75">
        <v>639</v>
      </c>
      <c r="DQ75">
        <v>2443</v>
      </c>
      <c r="DR75">
        <v>0</v>
      </c>
      <c r="DS75">
        <v>0</v>
      </c>
      <c r="DT75">
        <v>6</v>
      </c>
      <c r="DU75">
        <v>35</v>
      </c>
      <c r="DV75">
        <v>77</v>
      </c>
      <c r="DW75">
        <v>84</v>
      </c>
      <c r="DX75">
        <v>0</v>
      </c>
      <c r="DY75">
        <v>50</v>
      </c>
      <c r="DZ75">
        <v>43</v>
      </c>
      <c r="EA75">
        <v>0</v>
      </c>
      <c r="EB75">
        <v>3</v>
      </c>
      <c r="EC75">
        <v>29</v>
      </c>
      <c r="ED75">
        <v>0</v>
      </c>
      <c r="EE75">
        <v>0</v>
      </c>
      <c r="EF75">
        <v>20</v>
      </c>
      <c r="EG75">
        <v>0</v>
      </c>
      <c r="EH75">
        <v>41</v>
      </c>
      <c r="EI75">
        <v>17</v>
      </c>
      <c r="EJ75">
        <v>23</v>
      </c>
      <c r="EK75">
        <v>21</v>
      </c>
      <c r="EL75">
        <v>18</v>
      </c>
      <c r="EM75">
        <v>23</v>
      </c>
      <c r="EN75" t="s">
        <v>749</v>
      </c>
      <c r="EO75" t="s">
        <v>750</v>
      </c>
    </row>
    <row r="76" spans="1:145">
      <c r="A76" s="1">
        <v>75</v>
      </c>
      <c r="B76" t="s">
        <v>751</v>
      </c>
      <c r="C76" t="s">
        <v>145</v>
      </c>
      <c r="J76" t="s">
        <v>145</v>
      </c>
      <c r="L76" t="s">
        <v>145</v>
      </c>
      <c r="N76" t="s">
        <v>145</v>
      </c>
      <c r="P76" t="s">
        <v>223</v>
      </c>
      <c r="R76" t="s">
        <v>146</v>
      </c>
      <c r="S76" t="s">
        <v>146</v>
      </c>
      <c r="T76" t="s">
        <v>145</v>
      </c>
      <c r="V76" t="s">
        <v>146</v>
      </c>
      <c r="W76" t="s">
        <v>752</v>
      </c>
      <c r="X76" t="s">
        <v>163</v>
      </c>
      <c r="Y76" t="s">
        <v>145</v>
      </c>
      <c r="AA76">
        <v>5</v>
      </c>
      <c r="AB76">
        <v>0</v>
      </c>
      <c r="AC76" t="s">
        <v>149</v>
      </c>
      <c r="AD76">
        <v>12</v>
      </c>
      <c r="AE76" t="s">
        <v>149</v>
      </c>
      <c r="AF76">
        <v>1</v>
      </c>
      <c r="AG76" t="s">
        <v>146</v>
      </c>
      <c r="AI76">
        <v>2155.14</v>
      </c>
      <c r="AJ76">
        <v>2155.14</v>
      </c>
      <c r="AK76">
        <v>2155.14</v>
      </c>
      <c r="AL76" t="s">
        <v>146</v>
      </c>
      <c r="AM76" t="s">
        <v>146</v>
      </c>
      <c r="AN76">
        <v>38</v>
      </c>
      <c r="AO76">
        <v>11</v>
      </c>
      <c r="AP76" t="s">
        <v>150</v>
      </c>
      <c r="AR76" t="s">
        <v>151</v>
      </c>
      <c r="AS76" t="s">
        <v>145</v>
      </c>
      <c r="AT76">
        <v>80.599999999999994</v>
      </c>
      <c r="AU76" t="s">
        <v>146</v>
      </c>
      <c r="AV76">
        <v>1</v>
      </c>
      <c r="AW76" t="s">
        <v>146</v>
      </c>
      <c r="AX76" t="s">
        <v>753</v>
      </c>
      <c r="AY76">
        <v>100</v>
      </c>
      <c r="AZ76">
        <v>100</v>
      </c>
      <c r="BA76">
        <v>100</v>
      </c>
      <c r="BB76">
        <v>0</v>
      </c>
      <c r="BC76">
        <v>0</v>
      </c>
      <c r="BD76" t="s">
        <v>149</v>
      </c>
      <c r="BE76">
        <v>0</v>
      </c>
      <c r="BF76" t="s">
        <v>149</v>
      </c>
      <c r="BG76">
        <v>20</v>
      </c>
      <c r="BH76" t="s">
        <v>149</v>
      </c>
      <c r="BI76">
        <v>50</v>
      </c>
      <c r="BJ76" t="s">
        <v>149</v>
      </c>
      <c r="BK76">
        <v>218</v>
      </c>
      <c r="BL76" t="s">
        <v>149</v>
      </c>
      <c r="BM76">
        <v>194</v>
      </c>
      <c r="BN76" t="s">
        <v>146</v>
      </c>
      <c r="BO76">
        <v>13</v>
      </c>
      <c r="BP76">
        <v>52</v>
      </c>
      <c r="BQ76">
        <v>37</v>
      </c>
      <c r="BR76">
        <v>0</v>
      </c>
      <c r="BS76">
        <v>0</v>
      </c>
      <c r="BT76">
        <v>0</v>
      </c>
      <c r="BU76" t="s">
        <v>149</v>
      </c>
      <c r="BV76">
        <v>13</v>
      </c>
      <c r="BW76" t="s">
        <v>149</v>
      </c>
      <c r="BX76">
        <v>0</v>
      </c>
      <c r="BY76" t="s">
        <v>149</v>
      </c>
      <c r="BZ76">
        <v>0</v>
      </c>
      <c r="CA76" t="s">
        <v>149</v>
      </c>
      <c r="CB76">
        <v>676</v>
      </c>
      <c r="CC76" t="s">
        <v>146</v>
      </c>
      <c r="CD76" t="s">
        <v>146</v>
      </c>
      <c r="CF76" t="s">
        <v>146</v>
      </c>
      <c r="CH76" t="s">
        <v>149</v>
      </c>
      <c r="CI76" t="s">
        <v>732</v>
      </c>
      <c r="CJ76" t="s">
        <v>145</v>
      </c>
      <c r="CL76" t="s">
        <v>155</v>
      </c>
      <c r="CN76" t="s">
        <v>146</v>
      </c>
      <c r="CO76" t="s">
        <v>180</v>
      </c>
      <c r="CP76">
        <v>0</v>
      </c>
      <c r="CQ76">
        <v>0</v>
      </c>
      <c r="CR76" t="s">
        <v>145</v>
      </c>
      <c r="CT76" t="s">
        <v>145</v>
      </c>
      <c r="CV76" t="s">
        <v>157</v>
      </c>
      <c r="CW76" t="s">
        <v>146</v>
      </c>
      <c r="CX76" t="s">
        <v>754</v>
      </c>
      <c r="CY76" t="s">
        <v>146</v>
      </c>
      <c r="DA76" t="s">
        <v>146</v>
      </c>
      <c r="DC76" t="s">
        <v>146</v>
      </c>
      <c r="DE76" t="s">
        <v>145</v>
      </c>
      <c r="DG76" t="s">
        <v>181</v>
      </c>
      <c r="DH76" t="s">
        <v>149</v>
      </c>
      <c r="DI76">
        <v>1</v>
      </c>
      <c r="DJ76" t="s">
        <v>146</v>
      </c>
      <c r="DL76">
        <v>39.630000000000003</v>
      </c>
      <c r="DM76">
        <v>60.37</v>
      </c>
      <c r="DN76">
        <v>22.19</v>
      </c>
      <c r="DO76">
        <v>0</v>
      </c>
      <c r="DP76">
        <v>298</v>
      </c>
      <c r="DQ76">
        <v>1156</v>
      </c>
      <c r="DR76">
        <v>0</v>
      </c>
      <c r="DS76">
        <v>0</v>
      </c>
      <c r="DT76">
        <v>0</v>
      </c>
      <c r="DU76">
        <v>20</v>
      </c>
      <c r="DV76">
        <v>25</v>
      </c>
      <c r="DW76">
        <v>53</v>
      </c>
      <c r="DX76">
        <v>0</v>
      </c>
      <c r="DY76">
        <v>0</v>
      </c>
      <c r="DZ76">
        <v>36</v>
      </c>
      <c r="EA76">
        <v>0</v>
      </c>
      <c r="EB76">
        <v>12</v>
      </c>
      <c r="EC76">
        <v>13</v>
      </c>
      <c r="ED76">
        <v>0</v>
      </c>
      <c r="EE76">
        <v>0</v>
      </c>
      <c r="EF76">
        <v>5</v>
      </c>
      <c r="EG76">
        <v>0</v>
      </c>
      <c r="EH76">
        <v>20</v>
      </c>
      <c r="EI76">
        <v>18</v>
      </c>
      <c r="EJ76">
        <v>17</v>
      </c>
      <c r="EK76">
        <v>20</v>
      </c>
      <c r="EL76">
        <v>13</v>
      </c>
      <c r="EM76">
        <v>17</v>
      </c>
      <c r="EN76" t="s">
        <v>755</v>
      </c>
      <c r="EO76" t="s">
        <v>756</v>
      </c>
    </row>
    <row r="77" spans="1:145">
      <c r="A77" s="1">
        <v>76</v>
      </c>
      <c r="B77" t="s">
        <v>757</v>
      </c>
      <c r="C77" t="s">
        <v>145</v>
      </c>
      <c r="J77" t="s">
        <v>145</v>
      </c>
      <c r="L77" t="s">
        <v>145</v>
      </c>
      <c r="N77" t="s">
        <v>145</v>
      </c>
      <c r="P77" t="s">
        <v>223</v>
      </c>
      <c r="R77" t="s">
        <v>146</v>
      </c>
      <c r="S77" t="s">
        <v>146</v>
      </c>
      <c r="T77" t="s">
        <v>146</v>
      </c>
      <c r="U77" t="s">
        <v>758</v>
      </c>
      <c r="V77" t="s">
        <v>146</v>
      </c>
      <c r="W77">
        <v>544</v>
      </c>
      <c r="X77" t="s">
        <v>241</v>
      </c>
      <c r="Y77" t="s">
        <v>145</v>
      </c>
      <c r="AA77">
        <v>2</v>
      </c>
      <c r="AB77">
        <v>7</v>
      </c>
      <c r="AC77" t="s">
        <v>149</v>
      </c>
      <c r="AD77">
        <v>12</v>
      </c>
      <c r="AE77" t="s">
        <v>149</v>
      </c>
      <c r="AF77">
        <v>0</v>
      </c>
      <c r="AG77" t="s">
        <v>146</v>
      </c>
      <c r="AI77">
        <v>2455.35</v>
      </c>
      <c r="AJ77">
        <v>2455.35</v>
      </c>
      <c r="AK77">
        <v>2455.35</v>
      </c>
      <c r="AL77" t="s">
        <v>146</v>
      </c>
      <c r="AM77" t="s">
        <v>145</v>
      </c>
      <c r="AO77">
        <v>6</v>
      </c>
      <c r="AP77" t="s">
        <v>150</v>
      </c>
      <c r="AR77" t="s">
        <v>151</v>
      </c>
      <c r="AS77" t="s">
        <v>146</v>
      </c>
      <c r="AU77" t="s">
        <v>146</v>
      </c>
      <c r="AV77">
        <v>5</v>
      </c>
      <c r="AW77" t="s">
        <v>145</v>
      </c>
      <c r="BD77" t="s">
        <v>149</v>
      </c>
      <c r="BE77">
        <v>15</v>
      </c>
      <c r="BF77" t="s">
        <v>149</v>
      </c>
      <c r="BG77">
        <v>45</v>
      </c>
      <c r="BH77" t="s">
        <v>149</v>
      </c>
      <c r="BI77">
        <v>144</v>
      </c>
      <c r="BJ77" t="s">
        <v>149</v>
      </c>
      <c r="BK77">
        <v>655</v>
      </c>
      <c r="BL77" t="s">
        <v>149</v>
      </c>
      <c r="BM77">
        <v>582</v>
      </c>
      <c r="BN77" t="s">
        <v>145</v>
      </c>
      <c r="BU77" t="s">
        <v>149</v>
      </c>
      <c r="BV77">
        <v>42</v>
      </c>
      <c r="BW77" t="s">
        <v>149</v>
      </c>
      <c r="BX77">
        <v>345</v>
      </c>
      <c r="BY77" t="s">
        <v>149</v>
      </c>
      <c r="BZ77">
        <v>0</v>
      </c>
      <c r="CA77" t="s">
        <v>149</v>
      </c>
      <c r="CB77">
        <v>0</v>
      </c>
      <c r="CC77" t="s">
        <v>146</v>
      </c>
      <c r="CD77" t="s">
        <v>146</v>
      </c>
      <c r="CF77" t="s">
        <v>146</v>
      </c>
      <c r="CH77" t="s">
        <v>146</v>
      </c>
      <c r="CJ77" t="s">
        <v>145</v>
      </c>
      <c r="CL77" t="s">
        <v>166</v>
      </c>
      <c r="CN77" t="s">
        <v>146</v>
      </c>
      <c r="CO77" t="s">
        <v>156</v>
      </c>
      <c r="CP77">
        <v>7</v>
      </c>
      <c r="CQ77">
        <v>7</v>
      </c>
      <c r="CR77" t="s">
        <v>146</v>
      </c>
      <c r="CS77" t="s">
        <v>218</v>
      </c>
      <c r="CT77" t="s">
        <v>145</v>
      </c>
      <c r="CV77" t="s">
        <v>157</v>
      </c>
      <c r="CW77" t="s">
        <v>146</v>
      </c>
      <c r="CX77" t="s">
        <v>759</v>
      </c>
      <c r="CY77" t="s">
        <v>149</v>
      </c>
      <c r="CZ77">
        <v>48</v>
      </c>
      <c r="DA77" t="s">
        <v>149</v>
      </c>
      <c r="DB77">
        <v>40</v>
      </c>
      <c r="DC77" t="s">
        <v>149</v>
      </c>
      <c r="DD77">
        <v>40</v>
      </c>
      <c r="DE77" t="s">
        <v>145</v>
      </c>
      <c r="DG77" t="s">
        <v>181</v>
      </c>
      <c r="DH77" t="s">
        <v>149</v>
      </c>
      <c r="DI77">
        <v>14</v>
      </c>
      <c r="DJ77" t="s">
        <v>149</v>
      </c>
      <c r="DK77">
        <v>3</v>
      </c>
      <c r="DL77">
        <v>100</v>
      </c>
      <c r="DM77">
        <v>92.63</v>
      </c>
      <c r="DN77">
        <v>35.61</v>
      </c>
      <c r="DO77">
        <v>398</v>
      </c>
      <c r="DP77">
        <v>884</v>
      </c>
      <c r="DQ77">
        <v>3216</v>
      </c>
      <c r="DR77">
        <v>54</v>
      </c>
      <c r="DS77">
        <v>38</v>
      </c>
      <c r="DT77">
        <v>40</v>
      </c>
      <c r="DU77">
        <v>22</v>
      </c>
      <c r="DV77">
        <v>140</v>
      </c>
      <c r="DW77">
        <v>14</v>
      </c>
      <c r="DX77">
        <v>52</v>
      </c>
      <c r="DY77">
        <v>58</v>
      </c>
      <c r="DZ77">
        <v>65</v>
      </c>
      <c r="EA77">
        <v>3</v>
      </c>
      <c r="EB77">
        <v>35</v>
      </c>
      <c r="EC77">
        <v>38</v>
      </c>
      <c r="ED77">
        <v>3</v>
      </c>
      <c r="EE77">
        <v>0</v>
      </c>
      <c r="EF77">
        <v>0</v>
      </c>
      <c r="EG77">
        <v>92</v>
      </c>
      <c r="EH77">
        <v>49</v>
      </c>
      <c r="EI77">
        <v>22</v>
      </c>
      <c r="EJ77">
        <v>39</v>
      </c>
      <c r="EK77">
        <v>31</v>
      </c>
      <c r="EL77">
        <v>30</v>
      </c>
      <c r="EM77">
        <v>32</v>
      </c>
      <c r="EN77" t="s">
        <v>760</v>
      </c>
      <c r="EO77" t="s">
        <v>761</v>
      </c>
    </row>
    <row r="78" spans="1:145">
      <c r="A78" s="1">
        <v>77</v>
      </c>
      <c r="B78" t="s">
        <v>762</v>
      </c>
      <c r="C78" t="s">
        <v>145</v>
      </c>
      <c r="J78" t="s">
        <v>145</v>
      </c>
      <c r="L78" t="s">
        <v>145</v>
      </c>
      <c r="N78" t="s">
        <v>145</v>
      </c>
      <c r="P78" t="s">
        <v>223</v>
      </c>
      <c r="R78" t="s">
        <v>146</v>
      </c>
      <c r="S78" t="s">
        <v>146</v>
      </c>
      <c r="T78" t="s">
        <v>145</v>
      </c>
      <c r="U78" t="s">
        <v>763</v>
      </c>
      <c r="V78" t="s">
        <v>146</v>
      </c>
      <c r="W78" t="s">
        <v>764</v>
      </c>
      <c r="X78" t="s">
        <v>595</v>
      </c>
      <c r="Y78" t="s">
        <v>145</v>
      </c>
      <c r="AA78">
        <v>12</v>
      </c>
      <c r="AB78">
        <v>0</v>
      </c>
      <c r="AC78" t="s">
        <v>146</v>
      </c>
      <c r="AE78" t="s">
        <v>149</v>
      </c>
      <c r="AF78">
        <v>0</v>
      </c>
      <c r="AG78" t="s">
        <v>146</v>
      </c>
      <c r="AI78">
        <v>2206.9299999999998</v>
      </c>
      <c r="AJ78">
        <v>2206.9299999999998</v>
      </c>
      <c r="AK78">
        <v>2646.78</v>
      </c>
      <c r="AL78" t="s">
        <v>146</v>
      </c>
      <c r="AM78" t="s">
        <v>146</v>
      </c>
      <c r="AN78">
        <v>40</v>
      </c>
      <c r="AO78">
        <v>14</v>
      </c>
      <c r="AP78" t="s">
        <v>150</v>
      </c>
      <c r="AR78" t="s">
        <v>151</v>
      </c>
      <c r="AS78" t="s">
        <v>145</v>
      </c>
      <c r="AT78">
        <v>95</v>
      </c>
      <c r="AU78" t="s">
        <v>146</v>
      </c>
      <c r="AV78">
        <v>12</v>
      </c>
      <c r="AW78" t="s">
        <v>145</v>
      </c>
      <c r="BD78" t="s">
        <v>149</v>
      </c>
      <c r="BE78">
        <v>14</v>
      </c>
      <c r="BF78" t="s">
        <v>149</v>
      </c>
      <c r="BG78">
        <v>26</v>
      </c>
      <c r="BH78" t="s">
        <v>149</v>
      </c>
      <c r="BI78">
        <v>55</v>
      </c>
      <c r="BJ78" t="s">
        <v>149</v>
      </c>
      <c r="BK78">
        <v>273</v>
      </c>
      <c r="BL78" t="s">
        <v>146</v>
      </c>
      <c r="BN78" t="s">
        <v>146</v>
      </c>
      <c r="BO78">
        <v>149</v>
      </c>
      <c r="BP78">
        <v>483</v>
      </c>
      <c r="BQ78">
        <v>53</v>
      </c>
      <c r="BR78">
        <v>49</v>
      </c>
      <c r="BS78">
        <v>53</v>
      </c>
      <c r="BT78">
        <v>23</v>
      </c>
      <c r="BU78" t="s">
        <v>149</v>
      </c>
      <c r="BV78">
        <v>12</v>
      </c>
      <c r="BW78" t="s">
        <v>149</v>
      </c>
      <c r="BX78">
        <v>0</v>
      </c>
      <c r="BY78" t="s">
        <v>149</v>
      </c>
      <c r="BZ78">
        <v>0</v>
      </c>
      <c r="CA78" t="s">
        <v>149</v>
      </c>
      <c r="CB78">
        <v>0</v>
      </c>
      <c r="CC78" t="s">
        <v>146</v>
      </c>
      <c r="CD78" t="s">
        <v>149</v>
      </c>
      <c r="CE78" t="s">
        <v>765</v>
      </c>
      <c r="CF78" t="s">
        <v>149</v>
      </c>
      <c r="CG78" t="s">
        <v>765</v>
      </c>
      <c r="CH78" t="s">
        <v>149</v>
      </c>
      <c r="CI78" t="s">
        <v>766</v>
      </c>
      <c r="CJ78" t="s">
        <v>145</v>
      </c>
      <c r="CL78" t="s">
        <v>155</v>
      </c>
      <c r="CN78" t="s">
        <v>145</v>
      </c>
      <c r="CO78" t="s">
        <v>351</v>
      </c>
      <c r="CP78">
        <v>1</v>
      </c>
      <c r="CQ78">
        <v>11</v>
      </c>
      <c r="CR78" t="s">
        <v>146</v>
      </c>
      <c r="CS78" t="s">
        <v>565</v>
      </c>
      <c r="CT78" t="s">
        <v>146</v>
      </c>
      <c r="CU78" t="s">
        <v>368</v>
      </c>
      <c r="CV78" t="s">
        <v>157</v>
      </c>
      <c r="CW78" t="s">
        <v>146</v>
      </c>
      <c r="CX78" t="s">
        <v>767</v>
      </c>
      <c r="CY78" t="s">
        <v>149</v>
      </c>
      <c r="CZ78">
        <v>32</v>
      </c>
      <c r="DA78" t="s">
        <v>149</v>
      </c>
      <c r="DB78">
        <v>32</v>
      </c>
      <c r="DC78" t="s">
        <v>149</v>
      </c>
      <c r="DD78">
        <v>32</v>
      </c>
      <c r="DE78" t="s">
        <v>146</v>
      </c>
      <c r="DF78" t="s">
        <v>768</v>
      </c>
      <c r="DG78" t="s">
        <v>193</v>
      </c>
      <c r="DH78" t="s">
        <v>149</v>
      </c>
      <c r="DI78">
        <v>10</v>
      </c>
      <c r="DJ78" t="s">
        <v>149</v>
      </c>
      <c r="DK78">
        <v>3</v>
      </c>
      <c r="DL78">
        <v>27.85</v>
      </c>
      <c r="DM78">
        <v>70.27</v>
      </c>
      <c r="DN78">
        <v>27.85</v>
      </c>
      <c r="DO78">
        <v>212</v>
      </c>
      <c r="DP78">
        <v>452</v>
      </c>
      <c r="DQ78">
        <v>1611</v>
      </c>
      <c r="DR78">
        <v>21</v>
      </c>
      <c r="DS78">
        <v>4</v>
      </c>
      <c r="DT78">
        <v>19</v>
      </c>
      <c r="DU78">
        <v>5</v>
      </c>
      <c r="DV78">
        <v>57</v>
      </c>
      <c r="DW78">
        <v>24</v>
      </c>
      <c r="DX78">
        <v>10</v>
      </c>
      <c r="DY78">
        <v>20</v>
      </c>
      <c r="DZ78">
        <v>70</v>
      </c>
      <c r="EA78">
        <v>8</v>
      </c>
      <c r="EB78">
        <v>9</v>
      </c>
      <c r="EC78">
        <v>10</v>
      </c>
      <c r="ED78">
        <v>0</v>
      </c>
      <c r="EE78">
        <v>0</v>
      </c>
      <c r="EF78">
        <v>0</v>
      </c>
      <c r="EG78">
        <v>25</v>
      </c>
      <c r="EH78">
        <v>24</v>
      </c>
      <c r="EI78">
        <v>12</v>
      </c>
      <c r="EJ78">
        <v>12</v>
      </c>
      <c r="EK78">
        <v>13</v>
      </c>
      <c r="EL78">
        <v>12</v>
      </c>
      <c r="EM78">
        <v>13</v>
      </c>
      <c r="EN78" t="s">
        <v>769</v>
      </c>
      <c r="EO78" t="s">
        <v>770</v>
      </c>
    </row>
    <row r="79" spans="1:145">
      <c r="A79" s="1">
        <v>78</v>
      </c>
      <c r="B79" t="s">
        <v>771</v>
      </c>
      <c r="C79" t="s">
        <v>146</v>
      </c>
      <c r="D79">
        <v>0</v>
      </c>
      <c r="E79">
        <v>0</v>
      </c>
      <c r="F79">
        <v>3</v>
      </c>
      <c r="G79">
        <v>8</v>
      </c>
      <c r="H79">
        <v>0</v>
      </c>
      <c r="I79">
        <v>0</v>
      </c>
      <c r="J79" t="s">
        <v>146</v>
      </c>
      <c r="K79">
        <v>548</v>
      </c>
      <c r="L79" t="s">
        <v>146</v>
      </c>
      <c r="M79">
        <v>206</v>
      </c>
      <c r="N79" t="s">
        <v>146</v>
      </c>
      <c r="O79">
        <v>203</v>
      </c>
      <c r="P79" t="s">
        <v>223</v>
      </c>
      <c r="R79" t="s">
        <v>146</v>
      </c>
      <c r="S79" t="s">
        <v>146</v>
      </c>
      <c r="T79" t="s">
        <v>146</v>
      </c>
      <c r="U79" t="s">
        <v>772</v>
      </c>
      <c r="V79" t="s">
        <v>146</v>
      </c>
      <c r="W79">
        <v>2323</v>
      </c>
      <c r="X79" t="s">
        <v>173</v>
      </c>
      <c r="Y79" t="s">
        <v>146</v>
      </c>
      <c r="Z79">
        <v>15</v>
      </c>
      <c r="AA79">
        <v>10</v>
      </c>
      <c r="AB79">
        <v>1</v>
      </c>
      <c r="AC79" t="s">
        <v>149</v>
      </c>
      <c r="AD79">
        <v>31</v>
      </c>
      <c r="AE79" t="s">
        <v>149</v>
      </c>
      <c r="AF79">
        <v>0</v>
      </c>
      <c r="AG79" t="s">
        <v>149</v>
      </c>
      <c r="AH79">
        <v>387</v>
      </c>
      <c r="AI79">
        <v>2528.6799999999998</v>
      </c>
      <c r="AJ79">
        <v>2528.6799999999998</v>
      </c>
      <c r="AK79">
        <v>2528.6799999999998</v>
      </c>
      <c r="AL79" t="s">
        <v>146</v>
      </c>
      <c r="AM79" t="s">
        <v>146</v>
      </c>
      <c r="AN79">
        <v>40</v>
      </c>
      <c r="AO79">
        <v>5</v>
      </c>
      <c r="AP79" t="s">
        <v>150</v>
      </c>
      <c r="AR79" t="s">
        <v>151</v>
      </c>
      <c r="AS79" t="s">
        <v>146</v>
      </c>
      <c r="AU79" t="s">
        <v>146</v>
      </c>
      <c r="AV79">
        <v>4</v>
      </c>
      <c r="AW79" t="s">
        <v>146</v>
      </c>
      <c r="AX79" t="s">
        <v>773</v>
      </c>
      <c r="AY79">
        <v>100</v>
      </c>
      <c r="AZ79">
        <v>100</v>
      </c>
      <c r="BA79">
        <v>100</v>
      </c>
      <c r="BB79">
        <v>100</v>
      </c>
      <c r="BC79">
        <v>100</v>
      </c>
      <c r="BD79" t="s">
        <v>149</v>
      </c>
      <c r="BE79">
        <v>27</v>
      </c>
      <c r="BF79" t="s">
        <v>149</v>
      </c>
      <c r="BG79">
        <v>49</v>
      </c>
      <c r="BH79" t="s">
        <v>149</v>
      </c>
      <c r="BI79">
        <v>130</v>
      </c>
      <c r="BJ79" t="s">
        <v>149</v>
      </c>
      <c r="BK79">
        <v>540</v>
      </c>
      <c r="BL79" t="s">
        <v>149</v>
      </c>
      <c r="BM79">
        <v>469</v>
      </c>
      <c r="BN79" t="s">
        <v>146</v>
      </c>
      <c r="BO79">
        <v>12</v>
      </c>
      <c r="BP79">
        <v>46</v>
      </c>
      <c r="BQ79">
        <v>51</v>
      </c>
      <c r="BR79">
        <v>23</v>
      </c>
      <c r="BS79">
        <v>46</v>
      </c>
      <c r="BT79">
        <v>0</v>
      </c>
      <c r="BU79" t="s">
        <v>149</v>
      </c>
      <c r="BV79">
        <v>25</v>
      </c>
      <c r="BW79" t="s">
        <v>149</v>
      </c>
      <c r="BX79">
        <v>264</v>
      </c>
      <c r="BY79" t="s">
        <v>149</v>
      </c>
      <c r="BZ79">
        <v>129</v>
      </c>
      <c r="CA79" t="s">
        <v>149</v>
      </c>
      <c r="CB79">
        <v>1135</v>
      </c>
      <c r="CC79" t="s">
        <v>146</v>
      </c>
      <c r="CD79" t="s">
        <v>149</v>
      </c>
      <c r="CE79" t="s">
        <v>774</v>
      </c>
      <c r="CF79" t="s">
        <v>149</v>
      </c>
      <c r="CG79" t="s">
        <v>774</v>
      </c>
      <c r="CH79" t="s">
        <v>149</v>
      </c>
      <c r="CI79" t="s">
        <v>775</v>
      </c>
      <c r="CJ79" t="s">
        <v>145</v>
      </c>
      <c r="CL79" t="s">
        <v>253</v>
      </c>
      <c r="CM79" t="s">
        <v>776</v>
      </c>
      <c r="CN79" t="s">
        <v>146</v>
      </c>
      <c r="CO79" t="s">
        <v>156</v>
      </c>
      <c r="CP79">
        <v>0</v>
      </c>
      <c r="CQ79">
        <v>18</v>
      </c>
      <c r="CR79" t="s">
        <v>146</v>
      </c>
      <c r="CS79" t="s">
        <v>777</v>
      </c>
      <c r="CT79" t="s">
        <v>145</v>
      </c>
      <c r="CV79" t="s">
        <v>178</v>
      </c>
      <c r="CW79" t="s">
        <v>146</v>
      </c>
      <c r="CX79" t="s">
        <v>778</v>
      </c>
      <c r="CY79" t="s">
        <v>149</v>
      </c>
      <c r="CZ79">
        <v>120</v>
      </c>
      <c r="DA79" t="s">
        <v>149</v>
      </c>
      <c r="DB79">
        <v>120</v>
      </c>
      <c r="DC79" t="s">
        <v>149</v>
      </c>
      <c r="DD79">
        <v>240</v>
      </c>
      <c r="DE79" t="s">
        <v>145</v>
      </c>
      <c r="DG79" t="s">
        <v>159</v>
      </c>
      <c r="DH79" t="s">
        <v>149</v>
      </c>
      <c r="DI79">
        <v>48</v>
      </c>
      <c r="DJ79" t="s">
        <v>149</v>
      </c>
      <c r="DK79">
        <v>72</v>
      </c>
      <c r="DL79">
        <v>100</v>
      </c>
      <c r="DM79">
        <v>100</v>
      </c>
      <c r="DN79">
        <v>100</v>
      </c>
      <c r="DO79">
        <v>129</v>
      </c>
      <c r="DP79">
        <v>264</v>
      </c>
      <c r="DQ79">
        <v>2617</v>
      </c>
      <c r="DR79">
        <v>16</v>
      </c>
      <c r="DS79">
        <v>14</v>
      </c>
      <c r="DT79">
        <v>36</v>
      </c>
      <c r="DU79">
        <v>13</v>
      </c>
      <c r="DV79">
        <v>124</v>
      </c>
      <c r="DW79">
        <v>32</v>
      </c>
      <c r="DX79">
        <v>95</v>
      </c>
      <c r="DY79">
        <v>91</v>
      </c>
      <c r="DZ79">
        <v>95</v>
      </c>
      <c r="EA79">
        <v>4</v>
      </c>
      <c r="EB79">
        <v>19</v>
      </c>
      <c r="EC79">
        <v>20</v>
      </c>
      <c r="ED79">
        <v>4</v>
      </c>
      <c r="EE79">
        <v>1</v>
      </c>
      <c r="EF79">
        <v>0</v>
      </c>
      <c r="EG79">
        <v>30</v>
      </c>
      <c r="EH79">
        <v>49</v>
      </c>
      <c r="EI79">
        <v>32</v>
      </c>
      <c r="EJ79">
        <v>25</v>
      </c>
      <c r="EK79">
        <v>24</v>
      </c>
      <c r="EL79">
        <v>24</v>
      </c>
      <c r="EM79">
        <v>28</v>
      </c>
      <c r="EN79" t="s">
        <v>779</v>
      </c>
      <c r="EO79" t="s">
        <v>780</v>
      </c>
    </row>
    <row r="80" spans="1:145">
      <c r="A80" s="1">
        <v>79</v>
      </c>
      <c r="B80" t="s">
        <v>781</v>
      </c>
      <c r="C80" t="s">
        <v>145</v>
      </c>
      <c r="J80" t="s">
        <v>145</v>
      </c>
      <c r="L80" t="s">
        <v>145</v>
      </c>
      <c r="N80" t="s">
        <v>145</v>
      </c>
      <c r="P80" t="s">
        <v>172</v>
      </c>
      <c r="R80" t="s">
        <v>146</v>
      </c>
      <c r="S80" t="s">
        <v>146</v>
      </c>
      <c r="T80" t="s">
        <v>145</v>
      </c>
      <c r="V80" t="s">
        <v>146</v>
      </c>
      <c r="W80" t="s">
        <v>782</v>
      </c>
      <c r="X80" t="s">
        <v>206</v>
      </c>
      <c r="Y80" t="s">
        <v>145</v>
      </c>
      <c r="AA80">
        <v>12</v>
      </c>
      <c r="AB80">
        <v>1</v>
      </c>
      <c r="AC80" t="s">
        <v>149</v>
      </c>
      <c r="AD80">
        <v>20</v>
      </c>
      <c r="AE80" t="s">
        <v>149</v>
      </c>
      <c r="AF80">
        <v>0</v>
      </c>
      <c r="AG80" t="s">
        <v>146</v>
      </c>
      <c r="AI80">
        <v>1725.71</v>
      </c>
      <c r="AJ80">
        <v>1725.71</v>
      </c>
      <c r="AK80">
        <v>1725.71</v>
      </c>
      <c r="AL80" t="s">
        <v>146</v>
      </c>
      <c r="AM80" t="s">
        <v>146</v>
      </c>
      <c r="AN80">
        <v>30</v>
      </c>
      <c r="AO80">
        <v>8</v>
      </c>
      <c r="AP80" t="s">
        <v>150</v>
      </c>
      <c r="AR80" t="s">
        <v>151</v>
      </c>
      <c r="AS80" t="s">
        <v>145</v>
      </c>
      <c r="AT80">
        <v>63.19</v>
      </c>
      <c r="AU80" t="s">
        <v>145</v>
      </c>
      <c r="AW80" t="s">
        <v>146</v>
      </c>
      <c r="AX80" t="s">
        <v>578</v>
      </c>
      <c r="AY80">
        <v>83.93</v>
      </c>
      <c r="AZ80">
        <v>71.430000000000007</v>
      </c>
      <c r="BA80">
        <v>81.27</v>
      </c>
      <c r="BB80">
        <v>77.17</v>
      </c>
      <c r="BC80">
        <v>79.569999999999993</v>
      </c>
      <c r="BD80" t="s">
        <v>149</v>
      </c>
      <c r="BE80">
        <v>17</v>
      </c>
      <c r="BF80" t="s">
        <v>149</v>
      </c>
      <c r="BG80">
        <v>26</v>
      </c>
      <c r="BH80" t="s">
        <v>149</v>
      </c>
      <c r="BI80">
        <v>69</v>
      </c>
      <c r="BJ80" t="s">
        <v>149</v>
      </c>
      <c r="BK80">
        <v>262</v>
      </c>
      <c r="BL80" t="s">
        <v>149</v>
      </c>
      <c r="BM80">
        <v>262</v>
      </c>
      <c r="BN80" t="s">
        <v>146</v>
      </c>
      <c r="BO80">
        <v>418</v>
      </c>
      <c r="BP80">
        <v>3278</v>
      </c>
      <c r="BQ80">
        <v>1898</v>
      </c>
      <c r="BR80">
        <v>480</v>
      </c>
      <c r="BS80">
        <v>900</v>
      </c>
      <c r="BT80">
        <v>0</v>
      </c>
      <c r="BU80" t="s">
        <v>149</v>
      </c>
      <c r="BV80">
        <v>26</v>
      </c>
      <c r="BW80" t="s">
        <v>146</v>
      </c>
      <c r="BY80" t="s">
        <v>146</v>
      </c>
      <c r="CA80" t="s">
        <v>149</v>
      </c>
      <c r="CB80">
        <v>856</v>
      </c>
      <c r="CC80" t="s">
        <v>146</v>
      </c>
      <c r="CD80" t="s">
        <v>146</v>
      </c>
      <c r="CF80" t="s">
        <v>146</v>
      </c>
      <c r="CH80" t="s">
        <v>146</v>
      </c>
      <c r="CJ80" t="s">
        <v>145</v>
      </c>
      <c r="CL80" t="s">
        <v>166</v>
      </c>
      <c r="CN80" t="s">
        <v>146</v>
      </c>
      <c r="CO80" t="s">
        <v>783</v>
      </c>
      <c r="CP80">
        <v>0</v>
      </c>
      <c r="CQ80">
        <v>4</v>
      </c>
      <c r="CR80" t="s">
        <v>146</v>
      </c>
      <c r="CS80" t="s">
        <v>177</v>
      </c>
      <c r="CT80" t="s">
        <v>145</v>
      </c>
      <c r="CV80" t="s">
        <v>157</v>
      </c>
      <c r="CW80" t="s">
        <v>146</v>
      </c>
      <c r="CX80" t="s">
        <v>784</v>
      </c>
      <c r="CY80" t="s">
        <v>149</v>
      </c>
      <c r="CZ80">
        <v>40</v>
      </c>
      <c r="DA80" t="s">
        <v>149</v>
      </c>
      <c r="DB80">
        <v>40</v>
      </c>
      <c r="DC80" t="s">
        <v>149</v>
      </c>
      <c r="DD80">
        <v>40</v>
      </c>
      <c r="DE80" t="s">
        <v>145</v>
      </c>
      <c r="DG80" t="s">
        <v>159</v>
      </c>
      <c r="DH80" t="s">
        <v>149</v>
      </c>
      <c r="DI80">
        <v>26</v>
      </c>
      <c r="DJ80" t="s">
        <v>146</v>
      </c>
      <c r="DL80">
        <v>99.84</v>
      </c>
      <c r="DM80">
        <v>60.81</v>
      </c>
      <c r="DN80">
        <v>25.44</v>
      </c>
      <c r="DO80">
        <v>216</v>
      </c>
      <c r="DP80">
        <v>342</v>
      </c>
      <c r="DQ80">
        <v>1471</v>
      </c>
      <c r="DR80">
        <v>5</v>
      </c>
      <c r="DS80">
        <v>5</v>
      </c>
      <c r="DT80">
        <v>16</v>
      </c>
      <c r="DU80">
        <v>13</v>
      </c>
      <c r="DV80">
        <v>32</v>
      </c>
      <c r="DW80">
        <v>33</v>
      </c>
      <c r="DX80">
        <v>10</v>
      </c>
      <c r="DY80">
        <v>10.34</v>
      </c>
      <c r="DZ80">
        <v>63.64</v>
      </c>
      <c r="EA80">
        <v>6</v>
      </c>
      <c r="EB80">
        <v>6</v>
      </c>
      <c r="EC80">
        <v>20</v>
      </c>
      <c r="ED80">
        <v>0</v>
      </c>
      <c r="EE80">
        <v>0</v>
      </c>
      <c r="EF80">
        <v>10</v>
      </c>
      <c r="EG80">
        <v>10</v>
      </c>
      <c r="EH80">
        <v>29</v>
      </c>
      <c r="EI80">
        <v>13</v>
      </c>
      <c r="EJ80">
        <v>12</v>
      </c>
      <c r="EK80">
        <v>16</v>
      </c>
      <c r="EL80">
        <v>12</v>
      </c>
      <c r="EM80">
        <v>12</v>
      </c>
      <c r="EN80" t="s">
        <v>785</v>
      </c>
      <c r="EO80" t="s">
        <v>786</v>
      </c>
    </row>
    <row r="81" spans="1:145">
      <c r="A81" s="1">
        <v>80</v>
      </c>
      <c r="B81" t="s">
        <v>787</v>
      </c>
      <c r="C81" t="s">
        <v>145</v>
      </c>
      <c r="J81" t="s">
        <v>145</v>
      </c>
      <c r="L81" t="s">
        <v>146</v>
      </c>
      <c r="M81">
        <v>1000</v>
      </c>
      <c r="N81" t="s">
        <v>145</v>
      </c>
      <c r="P81" t="s">
        <v>172</v>
      </c>
      <c r="R81" t="s">
        <v>146</v>
      </c>
      <c r="S81" t="s">
        <v>146</v>
      </c>
      <c r="T81" t="s">
        <v>145</v>
      </c>
      <c r="V81" t="s">
        <v>146</v>
      </c>
      <c r="W81" t="s">
        <v>788</v>
      </c>
      <c r="X81" t="s">
        <v>241</v>
      </c>
      <c r="Y81" t="s">
        <v>145</v>
      </c>
      <c r="AA81">
        <v>0</v>
      </c>
      <c r="AB81">
        <v>5</v>
      </c>
      <c r="AC81" t="s">
        <v>149</v>
      </c>
      <c r="AD81">
        <v>28</v>
      </c>
      <c r="AE81" t="s">
        <v>149</v>
      </c>
      <c r="AF81">
        <v>5</v>
      </c>
      <c r="AG81" t="s">
        <v>146</v>
      </c>
      <c r="AI81">
        <v>2051.94</v>
      </c>
      <c r="AJ81">
        <v>2051.94</v>
      </c>
      <c r="AK81">
        <v>2216.09</v>
      </c>
      <c r="AL81" t="s">
        <v>146</v>
      </c>
      <c r="AM81" t="s">
        <v>145</v>
      </c>
      <c r="AO81">
        <v>10</v>
      </c>
      <c r="AP81" t="s">
        <v>150</v>
      </c>
      <c r="AR81" t="s">
        <v>151</v>
      </c>
      <c r="AS81" t="s">
        <v>146</v>
      </c>
      <c r="AU81" t="s">
        <v>146</v>
      </c>
      <c r="AV81">
        <v>0</v>
      </c>
      <c r="AW81" t="s">
        <v>146</v>
      </c>
      <c r="AX81" t="s">
        <v>264</v>
      </c>
      <c r="AY81">
        <v>70</v>
      </c>
      <c r="AZ81">
        <v>50</v>
      </c>
      <c r="BA81">
        <v>80</v>
      </c>
      <c r="BB81">
        <v>75</v>
      </c>
      <c r="BC81">
        <v>62</v>
      </c>
      <c r="BD81" t="s">
        <v>149</v>
      </c>
      <c r="BE81">
        <v>4</v>
      </c>
      <c r="BF81" t="s">
        <v>149</v>
      </c>
      <c r="BG81">
        <v>47</v>
      </c>
      <c r="BH81" t="s">
        <v>149</v>
      </c>
      <c r="BI81">
        <v>1332017</v>
      </c>
      <c r="BJ81" t="s">
        <v>149</v>
      </c>
      <c r="BK81">
        <v>622</v>
      </c>
      <c r="BL81" t="s">
        <v>149</v>
      </c>
      <c r="BM81">
        <v>545</v>
      </c>
      <c r="BN81" t="s">
        <v>145</v>
      </c>
      <c r="BU81" t="s">
        <v>149</v>
      </c>
      <c r="BV81">
        <v>30</v>
      </c>
      <c r="BW81" t="s">
        <v>149</v>
      </c>
      <c r="BX81">
        <v>99</v>
      </c>
      <c r="BY81" t="s">
        <v>146</v>
      </c>
      <c r="CA81" t="s">
        <v>146</v>
      </c>
      <c r="CC81" t="s">
        <v>146</v>
      </c>
      <c r="CD81" t="s">
        <v>146</v>
      </c>
      <c r="CF81" t="s">
        <v>146</v>
      </c>
      <c r="CH81" t="s">
        <v>146</v>
      </c>
      <c r="CJ81" t="s">
        <v>145</v>
      </c>
      <c r="CL81" t="s">
        <v>155</v>
      </c>
      <c r="CN81" t="s">
        <v>146</v>
      </c>
      <c r="CO81" t="s">
        <v>167</v>
      </c>
      <c r="CP81">
        <v>10</v>
      </c>
      <c r="CQ81">
        <v>15</v>
      </c>
      <c r="CR81" t="s">
        <v>146</v>
      </c>
      <c r="CS81" t="s">
        <v>327</v>
      </c>
      <c r="CT81" t="s">
        <v>145</v>
      </c>
      <c r="CV81" t="s">
        <v>157</v>
      </c>
      <c r="CW81" t="s">
        <v>146</v>
      </c>
      <c r="CX81" t="s">
        <v>789</v>
      </c>
      <c r="CY81" t="s">
        <v>146</v>
      </c>
      <c r="DA81" t="s">
        <v>146</v>
      </c>
      <c r="DC81" t="s">
        <v>146</v>
      </c>
      <c r="DE81" t="s">
        <v>145</v>
      </c>
      <c r="DG81" t="s">
        <v>159</v>
      </c>
      <c r="DH81" t="s">
        <v>146</v>
      </c>
      <c r="DJ81" t="s">
        <v>146</v>
      </c>
      <c r="DL81">
        <v>74.680000000000007</v>
      </c>
      <c r="DM81">
        <v>100</v>
      </c>
      <c r="DN81">
        <v>30.35</v>
      </c>
      <c r="DO81">
        <v>99</v>
      </c>
      <c r="DP81">
        <v>956</v>
      </c>
      <c r="DQ81">
        <v>3085</v>
      </c>
      <c r="DR81">
        <v>3</v>
      </c>
      <c r="DS81">
        <v>2</v>
      </c>
      <c r="DT81">
        <v>18</v>
      </c>
      <c r="DU81">
        <v>23</v>
      </c>
      <c r="DV81">
        <v>184</v>
      </c>
      <c r="DW81">
        <v>158</v>
      </c>
      <c r="DX81">
        <v>0</v>
      </c>
      <c r="DY81">
        <v>8</v>
      </c>
      <c r="DZ81">
        <v>62</v>
      </c>
      <c r="EA81">
        <v>1</v>
      </c>
      <c r="EB81">
        <v>15</v>
      </c>
      <c r="EC81">
        <v>30</v>
      </c>
      <c r="ED81">
        <v>1</v>
      </c>
      <c r="EE81">
        <v>0</v>
      </c>
      <c r="EF81">
        <v>0</v>
      </c>
      <c r="EG81">
        <v>5</v>
      </c>
      <c r="EH81">
        <v>36</v>
      </c>
      <c r="EI81">
        <v>21</v>
      </c>
      <c r="EJ81">
        <v>24</v>
      </c>
      <c r="EK81">
        <v>28</v>
      </c>
      <c r="EL81">
        <v>25</v>
      </c>
      <c r="EM81">
        <v>23</v>
      </c>
      <c r="EN81" t="s">
        <v>790</v>
      </c>
      <c r="EO81" t="s">
        <v>791</v>
      </c>
    </row>
    <row r="82" spans="1:145">
      <c r="A82" s="1">
        <v>81</v>
      </c>
      <c r="B82" t="s">
        <v>792</v>
      </c>
      <c r="C82" t="s">
        <v>145</v>
      </c>
      <c r="J82" t="s">
        <v>145</v>
      </c>
      <c r="L82" t="s">
        <v>145</v>
      </c>
      <c r="N82" t="s">
        <v>145</v>
      </c>
      <c r="P82" t="s">
        <v>147</v>
      </c>
      <c r="R82" t="s">
        <v>146</v>
      </c>
      <c r="S82" t="s">
        <v>146</v>
      </c>
      <c r="T82" t="s">
        <v>145</v>
      </c>
      <c r="V82" t="s">
        <v>146</v>
      </c>
      <c r="W82" t="s">
        <v>793</v>
      </c>
      <c r="X82" t="s">
        <v>358</v>
      </c>
      <c r="Y82" t="s">
        <v>146</v>
      </c>
      <c r="Z82">
        <v>20</v>
      </c>
      <c r="AA82">
        <v>6</v>
      </c>
      <c r="AB82">
        <v>5</v>
      </c>
      <c r="AC82" t="s">
        <v>146</v>
      </c>
      <c r="AE82" t="s">
        <v>146</v>
      </c>
      <c r="AG82" t="s">
        <v>146</v>
      </c>
      <c r="AI82">
        <v>1841.51</v>
      </c>
      <c r="AJ82">
        <v>1841.51</v>
      </c>
      <c r="AK82">
        <v>1841.51</v>
      </c>
      <c r="AL82" t="s">
        <v>146</v>
      </c>
      <c r="AM82" t="s">
        <v>145</v>
      </c>
      <c r="AO82">
        <v>22.4</v>
      </c>
      <c r="AP82" t="s">
        <v>150</v>
      </c>
      <c r="AR82" t="s">
        <v>151</v>
      </c>
      <c r="AS82" t="s">
        <v>145</v>
      </c>
      <c r="AT82">
        <v>85</v>
      </c>
      <c r="AU82" t="s">
        <v>145</v>
      </c>
      <c r="AW82" t="s">
        <v>146</v>
      </c>
      <c r="AX82" t="s">
        <v>264</v>
      </c>
      <c r="AY82">
        <v>100</v>
      </c>
      <c r="AZ82">
        <v>100</v>
      </c>
      <c r="BA82">
        <v>100</v>
      </c>
      <c r="BB82">
        <v>0</v>
      </c>
      <c r="BC82">
        <v>0</v>
      </c>
      <c r="BD82" t="s">
        <v>149</v>
      </c>
      <c r="BE82">
        <v>9</v>
      </c>
      <c r="BF82" t="s">
        <v>149</v>
      </c>
      <c r="BG82">
        <v>62</v>
      </c>
      <c r="BH82" t="s">
        <v>149</v>
      </c>
      <c r="BI82">
        <v>154</v>
      </c>
      <c r="BJ82" t="s">
        <v>149</v>
      </c>
      <c r="BK82">
        <v>3170</v>
      </c>
      <c r="BL82" t="s">
        <v>146</v>
      </c>
      <c r="BN82" t="s">
        <v>145</v>
      </c>
      <c r="BU82" t="s">
        <v>149</v>
      </c>
      <c r="BV82">
        <v>45</v>
      </c>
      <c r="BW82" t="s">
        <v>149</v>
      </c>
      <c r="BX82">
        <v>0</v>
      </c>
      <c r="BY82" t="s">
        <v>149</v>
      </c>
      <c r="BZ82">
        <v>0</v>
      </c>
      <c r="CA82" t="s">
        <v>149</v>
      </c>
      <c r="CB82">
        <v>0</v>
      </c>
      <c r="CC82" t="s">
        <v>146</v>
      </c>
      <c r="CD82" t="s">
        <v>146</v>
      </c>
      <c r="CF82" t="s">
        <v>146</v>
      </c>
      <c r="CH82" t="s">
        <v>146</v>
      </c>
      <c r="CJ82" t="s">
        <v>145</v>
      </c>
      <c r="CL82" t="s">
        <v>155</v>
      </c>
      <c r="CN82" t="s">
        <v>145</v>
      </c>
      <c r="CO82" t="s">
        <v>167</v>
      </c>
      <c r="CP82">
        <v>4</v>
      </c>
      <c r="CQ82">
        <v>0</v>
      </c>
      <c r="CR82" t="s">
        <v>146</v>
      </c>
      <c r="CS82" t="s">
        <v>794</v>
      </c>
      <c r="CT82" t="s">
        <v>146</v>
      </c>
      <c r="CU82" t="s">
        <v>794</v>
      </c>
      <c r="CV82" t="s">
        <v>157</v>
      </c>
      <c r="CW82" t="s">
        <v>146</v>
      </c>
      <c r="CX82" t="s">
        <v>795</v>
      </c>
      <c r="CY82" t="s">
        <v>146</v>
      </c>
      <c r="DA82" t="s">
        <v>146</v>
      </c>
      <c r="DC82" t="s">
        <v>146</v>
      </c>
      <c r="DE82" t="s">
        <v>146</v>
      </c>
      <c r="DF82" t="s">
        <v>235</v>
      </c>
      <c r="DG82" t="s">
        <v>159</v>
      </c>
      <c r="DH82" t="s">
        <v>149</v>
      </c>
      <c r="DI82">
        <v>176</v>
      </c>
      <c r="DJ82" t="s">
        <v>149</v>
      </c>
      <c r="DK82">
        <v>27</v>
      </c>
      <c r="DL82">
        <v>100</v>
      </c>
      <c r="DM82">
        <v>64</v>
      </c>
      <c r="DN82">
        <v>34.31</v>
      </c>
      <c r="DO82">
        <v>183</v>
      </c>
      <c r="DP82">
        <v>839</v>
      </c>
      <c r="DQ82">
        <v>3170</v>
      </c>
      <c r="DR82">
        <v>12</v>
      </c>
      <c r="DS82">
        <v>9</v>
      </c>
      <c r="DT82">
        <v>49</v>
      </c>
      <c r="DU82">
        <v>14</v>
      </c>
      <c r="DV82">
        <v>132</v>
      </c>
      <c r="DW82">
        <v>24</v>
      </c>
      <c r="DX82">
        <v>5</v>
      </c>
      <c r="DY82">
        <v>10</v>
      </c>
      <c r="DZ82">
        <v>98</v>
      </c>
      <c r="EA82">
        <v>3</v>
      </c>
      <c r="EB82">
        <v>12</v>
      </c>
      <c r="EC82">
        <v>45</v>
      </c>
      <c r="ED82">
        <v>0</v>
      </c>
      <c r="EE82">
        <v>0</v>
      </c>
      <c r="EF82">
        <v>0</v>
      </c>
      <c r="EG82">
        <v>21</v>
      </c>
      <c r="EH82">
        <v>63</v>
      </c>
      <c r="EI82">
        <v>30</v>
      </c>
      <c r="EJ82">
        <v>31</v>
      </c>
      <c r="EK82">
        <v>34</v>
      </c>
      <c r="EL82">
        <v>26</v>
      </c>
      <c r="EM82">
        <v>32</v>
      </c>
      <c r="EN82" t="s">
        <v>796</v>
      </c>
      <c r="EO82" t="s">
        <v>797</v>
      </c>
    </row>
    <row r="83" spans="1:145">
      <c r="A83" s="1">
        <v>82</v>
      </c>
      <c r="B83" t="s">
        <v>798</v>
      </c>
      <c r="C83" t="s">
        <v>146</v>
      </c>
      <c r="D83">
        <v>10</v>
      </c>
      <c r="E83">
        <v>10</v>
      </c>
      <c r="F83">
        <v>10</v>
      </c>
      <c r="G83">
        <v>10</v>
      </c>
      <c r="H83">
        <v>10</v>
      </c>
      <c r="I83">
        <v>30</v>
      </c>
      <c r="J83" t="s">
        <v>145</v>
      </c>
      <c r="L83" t="s">
        <v>145</v>
      </c>
      <c r="N83" t="s">
        <v>145</v>
      </c>
      <c r="P83" t="s">
        <v>172</v>
      </c>
      <c r="R83" t="s">
        <v>146</v>
      </c>
      <c r="S83" t="s">
        <v>146</v>
      </c>
      <c r="T83" t="s">
        <v>145</v>
      </c>
      <c r="V83" t="s">
        <v>146</v>
      </c>
      <c r="W83" t="s">
        <v>799</v>
      </c>
      <c r="X83" t="s">
        <v>206</v>
      </c>
      <c r="Y83" t="s">
        <v>145</v>
      </c>
      <c r="AA83">
        <v>3</v>
      </c>
      <c r="AB83">
        <v>1</v>
      </c>
      <c r="AC83" t="s">
        <v>149</v>
      </c>
      <c r="AD83">
        <v>21</v>
      </c>
      <c r="AE83" t="s">
        <v>149</v>
      </c>
      <c r="AF83">
        <v>1</v>
      </c>
      <c r="AG83" t="s">
        <v>146</v>
      </c>
      <c r="AI83">
        <v>2318.38</v>
      </c>
      <c r="AJ83">
        <v>2318.38</v>
      </c>
      <c r="AK83">
        <v>2318.38</v>
      </c>
      <c r="AL83" t="s">
        <v>146</v>
      </c>
      <c r="AM83" t="s">
        <v>146</v>
      </c>
      <c r="AN83">
        <v>45</v>
      </c>
      <c r="AO83">
        <v>5</v>
      </c>
      <c r="AP83" t="s">
        <v>150</v>
      </c>
      <c r="AR83" t="s">
        <v>151</v>
      </c>
      <c r="AS83" t="s">
        <v>145</v>
      </c>
      <c r="AT83">
        <v>42.14</v>
      </c>
      <c r="AU83" t="s">
        <v>146</v>
      </c>
      <c r="AV83">
        <v>12</v>
      </c>
      <c r="AW83" t="s">
        <v>146</v>
      </c>
      <c r="AX83" t="s">
        <v>800</v>
      </c>
      <c r="AY83">
        <v>100</v>
      </c>
      <c r="AZ83">
        <v>100</v>
      </c>
      <c r="BA83">
        <v>100</v>
      </c>
      <c r="BB83">
        <v>100</v>
      </c>
      <c r="BC83">
        <v>100</v>
      </c>
      <c r="BD83" t="s">
        <v>149</v>
      </c>
      <c r="BE83">
        <v>15</v>
      </c>
      <c r="BF83" t="s">
        <v>149</v>
      </c>
      <c r="BG83">
        <v>53</v>
      </c>
      <c r="BH83" t="s">
        <v>149</v>
      </c>
      <c r="BI83">
        <v>129</v>
      </c>
      <c r="BJ83" t="s">
        <v>149</v>
      </c>
      <c r="BK83">
        <v>568</v>
      </c>
      <c r="BL83" t="s">
        <v>146</v>
      </c>
      <c r="BN83" t="s">
        <v>146</v>
      </c>
      <c r="BO83">
        <v>0</v>
      </c>
      <c r="BP83">
        <v>0</v>
      </c>
      <c r="BQ83">
        <v>5075</v>
      </c>
      <c r="BR83">
        <v>0</v>
      </c>
      <c r="BS83">
        <v>0</v>
      </c>
      <c r="BT83">
        <v>0</v>
      </c>
      <c r="BU83" t="s">
        <v>149</v>
      </c>
      <c r="BV83">
        <v>19</v>
      </c>
      <c r="BW83" t="s">
        <v>149</v>
      </c>
      <c r="BX83">
        <v>0</v>
      </c>
      <c r="BY83" t="s">
        <v>149</v>
      </c>
      <c r="BZ83">
        <v>0</v>
      </c>
      <c r="CA83" t="s">
        <v>149</v>
      </c>
      <c r="CB83">
        <v>903</v>
      </c>
      <c r="CC83" t="s">
        <v>146</v>
      </c>
      <c r="CD83" t="s">
        <v>146</v>
      </c>
      <c r="CF83" t="s">
        <v>146</v>
      </c>
      <c r="CH83" t="s">
        <v>146</v>
      </c>
      <c r="CJ83" t="s">
        <v>145</v>
      </c>
      <c r="CL83" t="s">
        <v>155</v>
      </c>
      <c r="CN83" t="s">
        <v>146</v>
      </c>
      <c r="CO83" t="s">
        <v>167</v>
      </c>
      <c r="CP83">
        <v>3</v>
      </c>
      <c r="CQ83">
        <v>1</v>
      </c>
      <c r="CR83" t="s">
        <v>146</v>
      </c>
      <c r="CS83" t="s">
        <v>326</v>
      </c>
      <c r="CT83" t="s">
        <v>145</v>
      </c>
      <c r="CV83" t="s">
        <v>178</v>
      </c>
      <c r="CW83" t="s">
        <v>146</v>
      </c>
      <c r="CX83" t="s">
        <v>801</v>
      </c>
      <c r="CY83" t="s">
        <v>149</v>
      </c>
      <c r="CZ83">
        <v>104</v>
      </c>
      <c r="DA83" t="s">
        <v>149</v>
      </c>
      <c r="DB83">
        <v>104</v>
      </c>
      <c r="DC83" t="s">
        <v>149</v>
      </c>
      <c r="DD83">
        <v>144</v>
      </c>
      <c r="DE83" t="s">
        <v>145</v>
      </c>
      <c r="DG83" t="s">
        <v>181</v>
      </c>
      <c r="DH83" t="s">
        <v>149</v>
      </c>
      <c r="DI83">
        <v>70</v>
      </c>
      <c r="DJ83" t="s">
        <v>149</v>
      </c>
      <c r="DK83">
        <v>31</v>
      </c>
      <c r="DL83">
        <v>96.49</v>
      </c>
      <c r="DM83">
        <v>69.819999999999993</v>
      </c>
      <c r="DN83">
        <v>26.37</v>
      </c>
      <c r="DO83">
        <v>348</v>
      </c>
      <c r="DP83">
        <v>1021</v>
      </c>
      <c r="DQ83">
        <v>3202</v>
      </c>
      <c r="DR83">
        <v>0</v>
      </c>
      <c r="DS83">
        <v>28</v>
      </c>
      <c r="DT83">
        <v>5</v>
      </c>
      <c r="DU83">
        <v>48</v>
      </c>
      <c r="DV83">
        <v>56</v>
      </c>
      <c r="DW83">
        <v>80</v>
      </c>
      <c r="DX83">
        <v>0</v>
      </c>
      <c r="DY83">
        <v>9.43</v>
      </c>
      <c r="DZ83">
        <v>40.44</v>
      </c>
      <c r="EA83">
        <v>20</v>
      </c>
      <c r="EB83">
        <v>21</v>
      </c>
      <c r="EC83">
        <v>23</v>
      </c>
      <c r="ED83">
        <v>0</v>
      </c>
      <c r="EE83">
        <v>0</v>
      </c>
      <c r="EF83">
        <v>16</v>
      </c>
      <c r="EG83">
        <v>28</v>
      </c>
      <c r="EH83">
        <v>53</v>
      </c>
      <c r="EI83">
        <v>26</v>
      </c>
      <c r="EJ83">
        <v>31</v>
      </c>
      <c r="EK83">
        <v>28</v>
      </c>
      <c r="EL83">
        <v>23</v>
      </c>
      <c r="EM83">
        <v>28</v>
      </c>
      <c r="EN83" t="s">
        <v>802</v>
      </c>
      <c r="EO83" t="s">
        <v>803</v>
      </c>
    </row>
    <row r="84" spans="1:145">
      <c r="A84" s="1">
        <v>83</v>
      </c>
      <c r="B84" t="s">
        <v>804</v>
      </c>
      <c r="C84" t="s">
        <v>145</v>
      </c>
      <c r="J84" t="s">
        <v>146</v>
      </c>
      <c r="K84">
        <v>1507</v>
      </c>
      <c r="L84" t="s">
        <v>146</v>
      </c>
      <c r="M84">
        <v>1266</v>
      </c>
      <c r="N84" t="s">
        <v>146</v>
      </c>
      <c r="O84">
        <v>2068</v>
      </c>
      <c r="P84" t="s">
        <v>172</v>
      </c>
      <c r="R84" t="s">
        <v>146</v>
      </c>
      <c r="S84" t="s">
        <v>146</v>
      </c>
      <c r="T84" t="s">
        <v>145</v>
      </c>
      <c r="V84" t="s">
        <v>146</v>
      </c>
      <c r="W84" t="s">
        <v>805</v>
      </c>
      <c r="X84" t="s">
        <v>215</v>
      </c>
      <c r="Y84" t="s">
        <v>145</v>
      </c>
      <c r="AA84">
        <v>3</v>
      </c>
      <c r="AB84">
        <v>2</v>
      </c>
      <c r="AC84" t="s">
        <v>149</v>
      </c>
      <c r="AD84">
        <v>24</v>
      </c>
      <c r="AE84" t="s">
        <v>149</v>
      </c>
      <c r="AF84">
        <v>2</v>
      </c>
      <c r="AG84" t="s">
        <v>149</v>
      </c>
      <c r="AH84">
        <v>804</v>
      </c>
      <c r="AI84">
        <v>2455.35</v>
      </c>
      <c r="AJ84">
        <v>2455.35</v>
      </c>
      <c r="AK84">
        <v>2455.35</v>
      </c>
      <c r="AL84" t="s">
        <v>146</v>
      </c>
      <c r="AM84" t="s">
        <v>146</v>
      </c>
      <c r="AN84">
        <v>60</v>
      </c>
      <c r="AO84">
        <v>15</v>
      </c>
      <c r="AP84" t="s">
        <v>150</v>
      </c>
      <c r="AR84" t="s">
        <v>151</v>
      </c>
      <c r="AS84" t="s">
        <v>145</v>
      </c>
      <c r="AT84">
        <v>90</v>
      </c>
      <c r="AU84" t="s">
        <v>146</v>
      </c>
      <c r="AV84">
        <v>4</v>
      </c>
      <c r="AW84" t="s">
        <v>146</v>
      </c>
      <c r="AX84" t="s">
        <v>806</v>
      </c>
      <c r="AY84">
        <v>92</v>
      </c>
      <c r="AZ84">
        <v>92</v>
      </c>
      <c r="BA84">
        <v>84</v>
      </c>
      <c r="BB84">
        <v>75</v>
      </c>
      <c r="BC84">
        <v>70</v>
      </c>
      <c r="BD84" t="s">
        <v>149</v>
      </c>
      <c r="BE84">
        <v>24</v>
      </c>
      <c r="BF84" t="s">
        <v>149</v>
      </c>
      <c r="BG84">
        <v>31</v>
      </c>
      <c r="BH84" t="s">
        <v>149</v>
      </c>
      <c r="BI84">
        <v>84</v>
      </c>
      <c r="BJ84" t="s">
        <v>149</v>
      </c>
      <c r="BK84">
        <v>375</v>
      </c>
      <c r="BL84" t="s">
        <v>146</v>
      </c>
      <c r="BN84" t="s">
        <v>146</v>
      </c>
      <c r="BO84">
        <v>0</v>
      </c>
      <c r="BP84">
        <v>1560</v>
      </c>
      <c r="BQ84">
        <v>1200</v>
      </c>
      <c r="BR84">
        <v>360</v>
      </c>
      <c r="BS84">
        <v>0</v>
      </c>
      <c r="BT84">
        <v>0</v>
      </c>
      <c r="BU84" t="s">
        <v>149</v>
      </c>
      <c r="BV84">
        <v>24</v>
      </c>
      <c r="BW84" t="s">
        <v>149</v>
      </c>
      <c r="BX84">
        <v>0</v>
      </c>
      <c r="BY84" t="s">
        <v>149</v>
      </c>
      <c r="BZ84">
        <v>0</v>
      </c>
      <c r="CA84" t="s">
        <v>149</v>
      </c>
      <c r="CB84">
        <v>0</v>
      </c>
      <c r="CC84" t="s">
        <v>146</v>
      </c>
      <c r="CD84" t="s">
        <v>149</v>
      </c>
      <c r="CE84" t="s">
        <v>807</v>
      </c>
      <c r="CF84" t="s">
        <v>149</v>
      </c>
      <c r="CG84" t="s">
        <v>808</v>
      </c>
      <c r="CH84" t="s">
        <v>149</v>
      </c>
      <c r="CI84" t="s">
        <v>809</v>
      </c>
      <c r="CJ84" t="s">
        <v>145</v>
      </c>
      <c r="CL84" t="s">
        <v>155</v>
      </c>
      <c r="CN84" t="s">
        <v>146</v>
      </c>
      <c r="CO84" t="s">
        <v>177</v>
      </c>
      <c r="CP84">
        <v>1</v>
      </c>
      <c r="CQ84">
        <v>9</v>
      </c>
      <c r="CR84" t="s">
        <v>146</v>
      </c>
      <c r="CS84" t="s">
        <v>574</v>
      </c>
      <c r="CT84" t="s">
        <v>146</v>
      </c>
      <c r="CU84" t="s">
        <v>810</v>
      </c>
      <c r="CV84" t="s">
        <v>157</v>
      </c>
      <c r="CW84" t="s">
        <v>146</v>
      </c>
      <c r="CX84" t="s">
        <v>811</v>
      </c>
      <c r="CY84" t="s">
        <v>149</v>
      </c>
      <c r="CZ84">
        <v>30</v>
      </c>
      <c r="DA84" t="s">
        <v>149</v>
      </c>
      <c r="DB84">
        <v>30</v>
      </c>
      <c r="DC84" t="s">
        <v>149</v>
      </c>
      <c r="DD84">
        <v>40</v>
      </c>
      <c r="DE84" t="s">
        <v>145</v>
      </c>
      <c r="DG84" t="s">
        <v>159</v>
      </c>
      <c r="DH84" t="s">
        <v>149</v>
      </c>
      <c r="DI84">
        <v>28</v>
      </c>
      <c r="DJ84" t="s">
        <v>149</v>
      </c>
      <c r="DK84">
        <v>0</v>
      </c>
      <c r="DL84">
        <v>33.94</v>
      </c>
      <c r="DM84">
        <v>66.03</v>
      </c>
      <c r="DN84">
        <v>29.94</v>
      </c>
      <c r="DO84">
        <v>183</v>
      </c>
      <c r="DP84">
        <v>453</v>
      </c>
      <c r="DQ84">
        <v>1556</v>
      </c>
      <c r="DR84">
        <v>5</v>
      </c>
      <c r="DS84">
        <v>20</v>
      </c>
      <c r="DT84">
        <v>5</v>
      </c>
      <c r="DU84">
        <v>13</v>
      </c>
      <c r="DV84">
        <v>38</v>
      </c>
      <c r="DW84">
        <v>58</v>
      </c>
      <c r="DX84">
        <v>0</v>
      </c>
      <c r="DY84">
        <v>0</v>
      </c>
      <c r="DZ84">
        <v>2</v>
      </c>
      <c r="EA84">
        <v>22</v>
      </c>
      <c r="EB84">
        <v>22</v>
      </c>
      <c r="EC84">
        <v>24</v>
      </c>
      <c r="ED84">
        <v>0</v>
      </c>
      <c r="EE84">
        <v>0</v>
      </c>
      <c r="EF84">
        <v>0</v>
      </c>
      <c r="EG84">
        <v>25</v>
      </c>
      <c r="EH84">
        <v>36</v>
      </c>
      <c r="EI84">
        <v>16</v>
      </c>
      <c r="EJ84">
        <v>14</v>
      </c>
      <c r="EK84">
        <v>13</v>
      </c>
      <c r="EL84">
        <v>17</v>
      </c>
      <c r="EM84">
        <v>21</v>
      </c>
      <c r="EN84" t="s">
        <v>812</v>
      </c>
      <c r="EO84" t="s">
        <v>813</v>
      </c>
    </row>
    <row r="85" spans="1:145">
      <c r="A85" s="1">
        <v>84</v>
      </c>
      <c r="B85" t="s">
        <v>814</v>
      </c>
      <c r="C85" t="s">
        <v>145</v>
      </c>
      <c r="J85" t="s">
        <v>145</v>
      </c>
      <c r="L85" t="s">
        <v>145</v>
      </c>
      <c r="N85" t="s">
        <v>145</v>
      </c>
      <c r="P85" t="s">
        <v>147</v>
      </c>
      <c r="R85" t="s">
        <v>146</v>
      </c>
      <c r="S85" t="s">
        <v>146</v>
      </c>
      <c r="T85" t="s">
        <v>146</v>
      </c>
      <c r="V85" t="s">
        <v>146</v>
      </c>
      <c r="W85" t="s">
        <v>815</v>
      </c>
      <c r="X85" t="s">
        <v>215</v>
      </c>
      <c r="Y85" t="s">
        <v>145</v>
      </c>
      <c r="AA85">
        <v>10</v>
      </c>
      <c r="AB85">
        <v>1</v>
      </c>
      <c r="AC85" t="s">
        <v>149</v>
      </c>
      <c r="AD85">
        <v>19</v>
      </c>
      <c r="AE85" t="s">
        <v>149</v>
      </c>
      <c r="AF85">
        <v>0</v>
      </c>
      <c r="AG85" t="s">
        <v>146</v>
      </c>
      <c r="AI85">
        <v>2377.02</v>
      </c>
      <c r="AJ85">
        <v>2377.02</v>
      </c>
      <c r="AK85">
        <v>2377.02</v>
      </c>
      <c r="AL85" t="s">
        <v>146</v>
      </c>
      <c r="AM85" t="s">
        <v>145</v>
      </c>
      <c r="AO85">
        <v>6.42</v>
      </c>
      <c r="AP85" t="s">
        <v>150</v>
      </c>
      <c r="AR85" t="s">
        <v>151</v>
      </c>
      <c r="AS85" t="s">
        <v>146</v>
      </c>
      <c r="AU85" t="s">
        <v>145</v>
      </c>
      <c r="AW85" t="s">
        <v>145</v>
      </c>
      <c r="BD85" t="s">
        <v>149</v>
      </c>
      <c r="BE85">
        <v>8</v>
      </c>
      <c r="BF85" t="s">
        <v>149</v>
      </c>
      <c r="BG85">
        <v>26</v>
      </c>
      <c r="BH85" t="s">
        <v>149</v>
      </c>
      <c r="BI85">
        <v>84</v>
      </c>
      <c r="BJ85" t="s">
        <v>149</v>
      </c>
      <c r="BK85">
        <v>192</v>
      </c>
      <c r="BL85" t="s">
        <v>149</v>
      </c>
      <c r="BM85">
        <v>237</v>
      </c>
      <c r="BN85" t="s">
        <v>145</v>
      </c>
      <c r="BU85" t="s">
        <v>149</v>
      </c>
      <c r="BV85">
        <v>18</v>
      </c>
      <c r="BW85" t="s">
        <v>149</v>
      </c>
      <c r="BX85">
        <v>13</v>
      </c>
      <c r="BY85" t="s">
        <v>149</v>
      </c>
      <c r="BZ85">
        <v>0</v>
      </c>
      <c r="CA85" t="s">
        <v>149</v>
      </c>
      <c r="CB85">
        <v>164</v>
      </c>
      <c r="CC85" t="s">
        <v>146</v>
      </c>
      <c r="CD85" t="s">
        <v>146</v>
      </c>
      <c r="CF85" t="s">
        <v>149</v>
      </c>
      <c r="CG85" t="s">
        <v>816</v>
      </c>
      <c r="CH85" t="s">
        <v>149</v>
      </c>
      <c r="CI85" t="s">
        <v>817</v>
      </c>
      <c r="CJ85" t="s">
        <v>145</v>
      </c>
      <c r="CL85" t="s">
        <v>155</v>
      </c>
      <c r="CN85" t="s">
        <v>146</v>
      </c>
      <c r="CO85" t="s">
        <v>177</v>
      </c>
      <c r="CP85">
        <v>1</v>
      </c>
      <c r="CQ85">
        <v>1</v>
      </c>
      <c r="CR85" t="s">
        <v>146</v>
      </c>
      <c r="CS85" t="s">
        <v>177</v>
      </c>
      <c r="CT85" t="s">
        <v>145</v>
      </c>
      <c r="CV85" t="s">
        <v>157</v>
      </c>
      <c r="CW85" t="s">
        <v>146</v>
      </c>
      <c r="CX85" t="s">
        <v>818</v>
      </c>
      <c r="CY85" t="s">
        <v>149</v>
      </c>
      <c r="CZ85">
        <v>48</v>
      </c>
      <c r="DA85" t="s">
        <v>149</v>
      </c>
      <c r="DB85">
        <v>108</v>
      </c>
      <c r="DC85" t="s">
        <v>149</v>
      </c>
      <c r="DD85">
        <v>48</v>
      </c>
      <c r="DE85" t="s">
        <v>146</v>
      </c>
      <c r="DF85" t="s">
        <v>177</v>
      </c>
      <c r="DG85" t="s">
        <v>159</v>
      </c>
      <c r="DH85" t="s">
        <v>149</v>
      </c>
      <c r="DI85">
        <v>8</v>
      </c>
      <c r="DJ85" t="s">
        <v>149</v>
      </c>
      <c r="DK85">
        <v>23</v>
      </c>
      <c r="DL85">
        <v>96.36</v>
      </c>
      <c r="DM85">
        <v>64.150000000000006</v>
      </c>
      <c r="DN85">
        <v>37.86</v>
      </c>
      <c r="DO85">
        <v>186</v>
      </c>
      <c r="DP85">
        <v>281</v>
      </c>
      <c r="DQ85">
        <v>912</v>
      </c>
      <c r="DR85">
        <v>7</v>
      </c>
      <c r="DS85">
        <v>1</v>
      </c>
      <c r="DT85">
        <v>17</v>
      </c>
      <c r="DU85">
        <v>9</v>
      </c>
      <c r="DV85">
        <v>25</v>
      </c>
      <c r="DW85">
        <v>21</v>
      </c>
      <c r="DX85">
        <v>71.430000000000007</v>
      </c>
      <c r="DY85">
        <v>57.14</v>
      </c>
      <c r="DZ85">
        <v>68</v>
      </c>
      <c r="EA85">
        <v>1</v>
      </c>
      <c r="EB85">
        <v>16</v>
      </c>
      <c r="EC85">
        <v>17</v>
      </c>
      <c r="ED85">
        <v>1</v>
      </c>
      <c r="EE85">
        <v>0</v>
      </c>
      <c r="EF85">
        <v>0</v>
      </c>
      <c r="EG85">
        <v>8</v>
      </c>
      <c r="EH85">
        <v>18</v>
      </c>
      <c r="EI85">
        <v>18</v>
      </c>
      <c r="EJ85">
        <v>18</v>
      </c>
      <c r="EK85">
        <v>18</v>
      </c>
      <c r="EL85">
        <v>18</v>
      </c>
      <c r="EM85">
        <v>18</v>
      </c>
      <c r="EN85" t="s">
        <v>819</v>
      </c>
      <c r="EO85" t="s">
        <v>820</v>
      </c>
    </row>
    <row r="86" spans="1:145">
      <c r="A86" s="1">
        <v>85</v>
      </c>
      <c r="B86" t="s">
        <v>821</v>
      </c>
      <c r="C86" t="s">
        <v>146</v>
      </c>
      <c r="D86">
        <v>88</v>
      </c>
      <c r="E86">
        <v>1</v>
      </c>
      <c r="F86">
        <v>1</v>
      </c>
      <c r="G86">
        <v>1</v>
      </c>
      <c r="H86">
        <v>1</v>
      </c>
      <c r="I86">
        <v>1</v>
      </c>
      <c r="J86" t="s">
        <v>146</v>
      </c>
      <c r="K86">
        <v>575</v>
      </c>
      <c r="L86" t="s">
        <v>146</v>
      </c>
      <c r="M86">
        <v>426</v>
      </c>
      <c r="N86" t="s">
        <v>146</v>
      </c>
      <c r="O86">
        <v>280</v>
      </c>
      <c r="P86" t="s">
        <v>172</v>
      </c>
      <c r="R86" t="s">
        <v>146</v>
      </c>
      <c r="S86" t="s">
        <v>146</v>
      </c>
      <c r="T86" t="s">
        <v>146</v>
      </c>
      <c r="V86" t="s">
        <v>146</v>
      </c>
      <c r="W86" t="s">
        <v>822</v>
      </c>
      <c r="X86" t="s">
        <v>163</v>
      </c>
      <c r="Y86" t="s">
        <v>146</v>
      </c>
      <c r="Z86">
        <v>400</v>
      </c>
      <c r="AA86">
        <v>6</v>
      </c>
      <c r="AB86">
        <v>0</v>
      </c>
      <c r="AC86" t="s">
        <v>149</v>
      </c>
      <c r="AD86">
        <v>24</v>
      </c>
      <c r="AE86" t="s">
        <v>149</v>
      </c>
      <c r="AF86">
        <v>0</v>
      </c>
      <c r="AG86" t="s">
        <v>146</v>
      </c>
      <c r="AI86">
        <v>2069.16</v>
      </c>
      <c r="AJ86">
        <v>2069.16</v>
      </c>
      <c r="AK86">
        <v>2069.16</v>
      </c>
      <c r="AL86" t="s">
        <v>146</v>
      </c>
      <c r="AM86" t="s">
        <v>145</v>
      </c>
      <c r="AO86">
        <v>5</v>
      </c>
      <c r="AP86" t="s">
        <v>150</v>
      </c>
      <c r="AR86" t="s">
        <v>151</v>
      </c>
      <c r="AS86" t="s">
        <v>145</v>
      </c>
      <c r="AT86">
        <v>0</v>
      </c>
      <c r="AU86" t="s">
        <v>145</v>
      </c>
      <c r="AW86" t="s">
        <v>146</v>
      </c>
      <c r="AX86" t="s">
        <v>823</v>
      </c>
      <c r="AY86">
        <v>100</v>
      </c>
      <c r="AZ86">
        <v>100</v>
      </c>
      <c r="BA86">
        <v>100</v>
      </c>
      <c r="BB86">
        <v>50</v>
      </c>
      <c r="BC86">
        <v>100</v>
      </c>
      <c r="BD86" t="s">
        <v>149</v>
      </c>
      <c r="BE86">
        <v>26</v>
      </c>
      <c r="BF86" t="s">
        <v>149</v>
      </c>
      <c r="BG86">
        <v>67</v>
      </c>
      <c r="BH86" t="s">
        <v>149</v>
      </c>
      <c r="BI86">
        <v>224</v>
      </c>
      <c r="BJ86" t="s">
        <v>149</v>
      </c>
      <c r="BK86">
        <v>1313</v>
      </c>
      <c r="BL86" t="s">
        <v>149</v>
      </c>
      <c r="BM86">
        <v>21</v>
      </c>
      <c r="BN86" t="s">
        <v>145</v>
      </c>
      <c r="BU86" t="s">
        <v>149</v>
      </c>
      <c r="BV86">
        <v>27</v>
      </c>
      <c r="BW86" t="s">
        <v>149</v>
      </c>
      <c r="BX86">
        <v>50</v>
      </c>
      <c r="BY86" t="s">
        <v>149</v>
      </c>
      <c r="BZ86">
        <v>0</v>
      </c>
      <c r="CA86" t="s">
        <v>149</v>
      </c>
      <c r="CB86">
        <v>155</v>
      </c>
      <c r="CC86" t="s">
        <v>145</v>
      </c>
      <c r="CD86" t="s">
        <v>146</v>
      </c>
      <c r="CF86" t="s">
        <v>146</v>
      </c>
      <c r="CH86" t="s">
        <v>146</v>
      </c>
      <c r="CJ86" t="s">
        <v>145</v>
      </c>
      <c r="CL86" t="s">
        <v>155</v>
      </c>
      <c r="CN86" t="s">
        <v>145</v>
      </c>
      <c r="CO86" t="s">
        <v>783</v>
      </c>
      <c r="CP86">
        <v>4</v>
      </c>
      <c r="CQ86">
        <v>15</v>
      </c>
      <c r="CR86" t="s">
        <v>146</v>
      </c>
      <c r="CS86" t="s">
        <v>783</v>
      </c>
      <c r="CT86" t="s">
        <v>146</v>
      </c>
      <c r="CU86" t="s">
        <v>783</v>
      </c>
      <c r="CV86" t="s">
        <v>157</v>
      </c>
      <c r="CW86" t="s">
        <v>146</v>
      </c>
      <c r="CX86" t="s">
        <v>824</v>
      </c>
      <c r="CY86" t="s">
        <v>149</v>
      </c>
      <c r="CZ86">
        <v>20</v>
      </c>
      <c r="DA86" t="s">
        <v>149</v>
      </c>
      <c r="DB86">
        <v>20</v>
      </c>
      <c r="DC86" t="s">
        <v>149</v>
      </c>
      <c r="DD86">
        <v>40</v>
      </c>
      <c r="DE86" t="s">
        <v>146</v>
      </c>
      <c r="DF86" t="s">
        <v>783</v>
      </c>
      <c r="DH86" t="s">
        <v>146</v>
      </c>
      <c r="DJ86" t="s">
        <v>146</v>
      </c>
      <c r="DL86">
        <v>100</v>
      </c>
      <c r="DM86">
        <v>100</v>
      </c>
      <c r="DN86">
        <v>25.49</v>
      </c>
      <c r="DO86">
        <v>458</v>
      </c>
      <c r="DP86">
        <v>1291</v>
      </c>
      <c r="DQ86">
        <v>5833</v>
      </c>
      <c r="DR86">
        <v>122</v>
      </c>
      <c r="DS86">
        <v>0</v>
      </c>
      <c r="DT86">
        <v>113</v>
      </c>
      <c r="DU86">
        <v>9</v>
      </c>
      <c r="DV86">
        <v>243</v>
      </c>
      <c r="DW86">
        <v>21</v>
      </c>
      <c r="DX86">
        <v>25</v>
      </c>
      <c r="DY86">
        <v>50</v>
      </c>
      <c r="DZ86">
        <v>25</v>
      </c>
      <c r="EA86">
        <v>3</v>
      </c>
      <c r="EB86">
        <v>20</v>
      </c>
      <c r="EC86">
        <v>4</v>
      </c>
      <c r="ED86">
        <v>2</v>
      </c>
      <c r="EE86">
        <v>0</v>
      </c>
      <c r="EF86">
        <v>1</v>
      </c>
      <c r="EG86">
        <v>131</v>
      </c>
      <c r="EH86">
        <v>131</v>
      </c>
      <c r="EI86">
        <v>243</v>
      </c>
      <c r="EJ86">
        <v>48</v>
      </c>
      <c r="EK86">
        <v>51</v>
      </c>
      <c r="EL86">
        <v>44</v>
      </c>
      <c r="EM86">
        <v>42</v>
      </c>
      <c r="EN86" t="s">
        <v>825</v>
      </c>
      <c r="EO86" t="s">
        <v>826</v>
      </c>
    </row>
    <row r="87" spans="1:145">
      <c r="A87" s="1">
        <v>86</v>
      </c>
      <c r="B87" t="s">
        <v>827</v>
      </c>
      <c r="C87" t="s">
        <v>145</v>
      </c>
      <c r="J87" t="s">
        <v>145</v>
      </c>
      <c r="L87" t="s">
        <v>145</v>
      </c>
      <c r="N87" t="s">
        <v>145</v>
      </c>
      <c r="P87" t="s">
        <v>172</v>
      </c>
      <c r="R87" t="s">
        <v>146</v>
      </c>
      <c r="S87" t="s">
        <v>146</v>
      </c>
      <c r="T87" t="s">
        <v>145</v>
      </c>
      <c r="U87" t="s">
        <v>262</v>
      </c>
      <c r="V87" t="s">
        <v>146</v>
      </c>
      <c r="W87" t="s">
        <v>828</v>
      </c>
      <c r="X87" t="s">
        <v>241</v>
      </c>
      <c r="Y87" t="s">
        <v>145</v>
      </c>
      <c r="AA87">
        <v>5</v>
      </c>
      <c r="AB87">
        <v>5</v>
      </c>
      <c r="AC87" t="s">
        <v>146</v>
      </c>
      <c r="AE87" t="s">
        <v>146</v>
      </c>
      <c r="AG87" t="s">
        <v>146</v>
      </c>
      <c r="AI87">
        <v>2455.35</v>
      </c>
      <c r="AJ87">
        <v>2455.35</v>
      </c>
      <c r="AK87">
        <v>2455.35</v>
      </c>
      <c r="AL87" t="s">
        <v>146</v>
      </c>
      <c r="AM87" t="s">
        <v>146</v>
      </c>
      <c r="AN87">
        <v>45</v>
      </c>
      <c r="AO87">
        <v>8</v>
      </c>
      <c r="AP87" t="s">
        <v>150</v>
      </c>
      <c r="AR87" t="s">
        <v>151</v>
      </c>
      <c r="AS87" t="s">
        <v>146</v>
      </c>
      <c r="AU87" t="s">
        <v>145</v>
      </c>
      <c r="AW87" t="s">
        <v>145</v>
      </c>
      <c r="BD87" t="s">
        <v>149</v>
      </c>
      <c r="BE87">
        <v>34</v>
      </c>
      <c r="BF87" t="s">
        <v>149</v>
      </c>
      <c r="BG87">
        <v>58</v>
      </c>
      <c r="BH87" t="s">
        <v>149</v>
      </c>
      <c r="BI87">
        <v>152</v>
      </c>
      <c r="BJ87" t="s">
        <v>146</v>
      </c>
      <c r="BL87" t="s">
        <v>149</v>
      </c>
      <c r="BM87">
        <v>461</v>
      </c>
      <c r="BN87" t="s">
        <v>145</v>
      </c>
      <c r="BU87" t="s">
        <v>149</v>
      </c>
      <c r="BV87">
        <v>35</v>
      </c>
      <c r="BW87" t="s">
        <v>146</v>
      </c>
      <c r="BY87" t="s">
        <v>146</v>
      </c>
      <c r="CA87" t="s">
        <v>146</v>
      </c>
      <c r="CC87" t="s">
        <v>146</v>
      </c>
      <c r="CD87" t="s">
        <v>146</v>
      </c>
      <c r="CF87" t="s">
        <v>146</v>
      </c>
      <c r="CH87" t="s">
        <v>146</v>
      </c>
      <c r="CJ87" t="s">
        <v>145</v>
      </c>
      <c r="CL87" t="s">
        <v>829</v>
      </c>
      <c r="CN87" t="s">
        <v>146</v>
      </c>
      <c r="CO87" t="s">
        <v>156</v>
      </c>
      <c r="CP87">
        <v>0</v>
      </c>
      <c r="CQ87">
        <v>9</v>
      </c>
      <c r="CR87" t="s">
        <v>145</v>
      </c>
      <c r="CT87" t="s">
        <v>145</v>
      </c>
      <c r="CV87" t="s">
        <v>157</v>
      </c>
      <c r="CW87" t="s">
        <v>146</v>
      </c>
      <c r="CX87" t="s">
        <v>830</v>
      </c>
      <c r="CY87" t="s">
        <v>146</v>
      </c>
      <c r="DA87" t="s">
        <v>146</v>
      </c>
      <c r="DC87" t="s">
        <v>146</v>
      </c>
      <c r="DE87" t="s">
        <v>145</v>
      </c>
      <c r="DG87" t="s">
        <v>159</v>
      </c>
      <c r="DH87" t="s">
        <v>149</v>
      </c>
      <c r="DI87">
        <v>4</v>
      </c>
      <c r="DJ87" t="s">
        <v>146</v>
      </c>
      <c r="DL87">
        <v>100</v>
      </c>
      <c r="DM87">
        <v>78.150000000000006</v>
      </c>
      <c r="DN87">
        <v>26.51</v>
      </c>
      <c r="DO87">
        <v>452</v>
      </c>
      <c r="DP87">
        <v>985</v>
      </c>
      <c r="DQ87">
        <v>3537</v>
      </c>
      <c r="DR87">
        <v>25</v>
      </c>
      <c r="DS87">
        <v>12</v>
      </c>
      <c r="DT87">
        <v>47</v>
      </c>
      <c r="DU87">
        <v>20</v>
      </c>
      <c r="DV87">
        <v>114</v>
      </c>
      <c r="DW87">
        <v>57</v>
      </c>
      <c r="DX87">
        <v>97</v>
      </c>
      <c r="DY87">
        <v>97</v>
      </c>
      <c r="DZ87">
        <v>98</v>
      </c>
      <c r="EA87">
        <v>12</v>
      </c>
      <c r="EB87">
        <v>31</v>
      </c>
      <c r="EC87">
        <v>32</v>
      </c>
      <c r="ED87">
        <v>2</v>
      </c>
      <c r="EE87">
        <v>2</v>
      </c>
      <c r="EF87">
        <v>1</v>
      </c>
      <c r="EG87">
        <v>34</v>
      </c>
      <c r="EH87">
        <v>58</v>
      </c>
      <c r="EI87">
        <v>26</v>
      </c>
      <c r="EJ87">
        <v>20</v>
      </c>
      <c r="EK87">
        <v>33</v>
      </c>
      <c r="EL87">
        <v>18</v>
      </c>
      <c r="EM87">
        <v>23</v>
      </c>
      <c r="EN87" t="s">
        <v>831</v>
      </c>
      <c r="EO87" t="s">
        <v>832</v>
      </c>
    </row>
    <row r="88" spans="1:145">
      <c r="A88" s="1">
        <v>87</v>
      </c>
      <c r="B88" t="s">
        <v>833</v>
      </c>
      <c r="C88" t="s">
        <v>145</v>
      </c>
      <c r="J88" t="s">
        <v>146</v>
      </c>
      <c r="K88">
        <v>2098</v>
      </c>
      <c r="L88" t="s">
        <v>146</v>
      </c>
      <c r="M88">
        <v>2120</v>
      </c>
      <c r="N88" t="s">
        <v>146</v>
      </c>
      <c r="O88">
        <v>4258</v>
      </c>
      <c r="P88" t="s">
        <v>172</v>
      </c>
      <c r="R88" t="s">
        <v>146</v>
      </c>
      <c r="S88" t="s">
        <v>146</v>
      </c>
      <c r="T88" t="s">
        <v>145</v>
      </c>
      <c r="V88" t="s">
        <v>146</v>
      </c>
      <c r="W88" t="s">
        <v>834</v>
      </c>
      <c r="X88" t="s">
        <v>501</v>
      </c>
      <c r="Y88" t="s">
        <v>145</v>
      </c>
      <c r="AA88">
        <v>27</v>
      </c>
      <c r="AB88">
        <v>0</v>
      </c>
      <c r="AC88" t="s">
        <v>149</v>
      </c>
      <c r="AD88">
        <v>24</v>
      </c>
      <c r="AE88" t="s">
        <v>149</v>
      </c>
      <c r="AF88">
        <v>0</v>
      </c>
      <c r="AG88" t="s">
        <v>146</v>
      </c>
      <c r="AI88">
        <v>1723.51</v>
      </c>
      <c r="AJ88">
        <v>1723.51</v>
      </c>
      <c r="AK88">
        <v>2298.81</v>
      </c>
      <c r="AL88" t="s">
        <v>146</v>
      </c>
      <c r="AM88" t="s">
        <v>146</v>
      </c>
      <c r="AN88">
        <v>50</v>
      </c>
      <c r="AO88">
        <v>10</v>
      </c>
      <c r="AP88" t="s">
        <v>150</v>
      </c>
      <c r="AR88" t="s">
        <v>151</v>
      </c>
      <c r="AS88" t="s">
        <v>145</v>
      </c>
      <c r="AT88">
        <v>87</v>
      </c>
      <c r="AU88" t="s">
        <v>146</v>
      </c>
      <c r="AV88">
        <v>2</v>
      </c>
      <c r="AW88" t="s">
        <v>146</v>
      </c>
      <c r="AX88" t="s">
        <v>197</v>
      </c>
      <c r="AY88">
        <v>83.83</v>
      </c>
      <c r="AZ88">
        <v>88.39</v>
      </c>
      <c r="BA88">
        <v>85.32</v>
      </c>
      <c r="BB88">
        <v>83.82</v>
      </c>
      <c r="BC88">
        <v>82.34</v>
      </c>
      <c r="BD88" t="s">
        <v>149</v>
      </c>
      <c r="BE88">
        <v>0</v>
      </c>
      <c r="BF88" t="s">
        <v>149</v>
      </c>
      <c r="BG88">
        <v>54</v>
      </c>
      <c r="BH88" t="s">
        <v>149</v>
      </c>
      <c r="BI88">
        <v>146</v>
      </c>
      <c r="BJ88" t="s">
        <v>149</v>
      </c>
      <c r="BK88">
        <v>833</v>
      </c>
      <c r="BL88" t="s">
        <v>149</v>
      </c>
      <c r="BM88">
        <v>692</v>
      </c>
      <c r="BN88" t="s">
        <v>146</v>
      </c>
      <c r="BO88">
        <v>39</v>
      </c>
      <c r="BP88">
        <v>168</v>
      </c>
      <c r="BQ88">
        <v>779</v>
      </c>
      <c r="BR88">
        <v>1088</v>
      </c>
      <c r="BS88">
        <v>0</v>
      </c>
      <c r="BT88">
        <v>10073</v>
      </c>
      <c r="BU88" t="s">
        <v>149</v>
      </c>
      <c r="BV88">
        <v>24</v>
      </c>
      <c r="BW88" t="s">
        <v>149</v>
      </c>
      <c r="BX88">
        <v>0</v>
      </c>
      <c r="BY88" t="s">
        <v>149</v>
      </c>
      <c r="BZ88">
        <v>0</v>
      </c>
      <c r="CA88" t="s">
        <v>149</v>
      </c>
      <c r="CB88">
        <v>0</v>
      </c>
      <c r="CC88" t="s">
        <v>146</v>
      </c>
      <c r="CD88" t="s">
        <v>146</v>
      </c>
      <c r="CF88" t="s">
        <v>146</v>
      </c>
      <c r="CH88" t="s">
        <v>149</v>
      </c>
      <c r="CI88">
        <v>6000</v>
      </c>
      <c r="CJ88" t="s">
        <v>145</v>
      </c>
      <c r="CL88" t="s">
        <v>155</v>
      </c>
      <c r="CN88" t="s">
        <v>146</v>
      </c>
      <c r="CO88" t="s">
        <v>455</v>
      </c>
      <c r="CP88">
        <v>6</v>
      </c>
      <c r="CQ88">
        <v>20</v>
      </c>
      <c r="CR88" t="s">
        <v>146</v>
      </c>
      <c r="CS88" t="s">
        <v>835</v>
      </c>
      <c r="CT88" t="s">
        <v>146</v>
      </c>
      <c r="CU88" t="s">
        <v>244</v>
      </c>
      <c r="CV88" t="s">
        <v>157</v>
      </c>
      <c r="CW88" t="s">
        <v>146</v>
      </c>
      <c r="CX88" t="s">
        <v>836</v>
      </c>
      <c r="CY88" t="s">
        <v>149</v>
      </c>
      <c r="CZ88">
        <v>0</v>
      </c>
      <c r="DA88" t="s">
        <v>149</v>
      </c>
      <c r="DB88">
        <v>8</v>
      </c>
      <c r="DC88" t="s">
        <v>149</v>
      </c>
      <c r="DD88">
        <v>132</v>
      </c>
      <c r="DE88" t="s">
        <v>145</v>
      </c>
      <c r="DG88" t="s">
        <v>159</v>
      </c>
      <c r="DH88" t="s">
        <v>149</v>
      </c>
      <c r="DI88">
        <v>130</v>
      </c>
      <c r="DJ88" t="s">
        <v>149</v>
      </c>
      <c r="DK88">
        <v>208</v>
      </c>
      <c r="DL88">
        <v>100</v>
      </c>
      <c r="DM88">
        <v>77.62</v>
      </c>
      <c r="DN88">
        <v>26.99</v>
      </c>
      <c r="DO88">
        <v>0</v>
      </c>
      <c r="DP88">
        <v>1159</v>
      </c>
      <c r="DQ88">
        <v>3959</v>
      </c>
      <c r="DR88">
        <v>0</v>
      </c>
      <c r="DS88">
        <v>0</v>
      </c>
      <c r="DT88">
        <v>42</v>
      </c>
      <c r="DU88">
        <v>28</v>
      </c>
      <c r="DV88">
        <v>94</v>
      </c>
      <c r="DW88">
        <v>68</v>
      </c>
      <c r="DX88">
        <v>0</v>
      </c>
      <c r="DY88">
        <v>13</v>
      </c>
      <c r="DZ88">
        <v>32</v>
      </c>
      <c r="EA88">
        <v>0</v>
      </c>
      <c r="EB88">
        <v>24</v>
      </c>
      <c r="EC88">
        <v>24</v>
      </c>
      <c r="ED88">
        <v>0</v>
      </c>
      <c r="EE88">
        <v>0</v>
      </c>
      <c r="EF88">
        <v>0</v>
      </c>
      <c r="EG88">
        <v>0</v>
      </c>
      <c r="EH88">
        <v>52</v>
      </c>
      <c r="EI88">
        <v>30</v>
      </c>
      <c r="EJ88">
        <v>31</v>
      </c>
      <c r="EK88">
        <v>39</v>
      </c>
      <c r="EL88">
        <v>32</v>
      </c>
      <c r="EM88">
        <v>35</v>
      </c>
      <c r="EN88" t="s">
        <v>837</v>
      </c>
      <c r="EO88" t="s">
        <v>838</v>
      </c>
    </row>
    <row r="89" spans="1:145">
      <c r="A89" s="1">
        <v>88</v>
      </c>
      <c r="B89" t="s">
        <v>839</v>
      </c>
      <c r="C89" t="s">
        <v>146</v>
      </c>
      <c r="D89">
        <v>0</v>
      </c>
      <c r="E89">
        <v>0</v>
      </c>
      <c r="F89">
        <v>0</v>
      </c>
      <c r="G89">
        <v>0</v>
      </c>
      <c r="H89">
        <v>0</v>
      </c>
      <c r="I89">
        <v>0</v>
      </c>
      <c r="J89" t="s">
        <v>145</v>
      </c>
      <c r="L89" t="s">
        <v>145</v>
      </c>
      <c r="N89" t="s">
        <v>145</v>
      </c>
      <c r="P89" t="s">
        <v>147</v>
      </c>
      <c r="R89" t="s">
        <v>146</v>
      </c>
      <c r="S89" t="s">
        <v>146</v>
      </c>
      <c r="T89" t="s">
        <v>145</v>
      </c>
      <c r="V89" t="s">
        <v>146</v>
      </c>
      <c r="W89" t="s">
        <v>840</v>
      </c>
      <c r="X89" t="s">
        <v>841</v>
      </c>
      <c r="Y89" t="s">
        <v>145</v>
      </c>
      <c r="AA89">
        <v>5</v>
      </c>
      <c r="AB89">
        <v>0</v>
      </c>
      <c r="AC89" t="s">
        <v>149</v>
      </c>
      <c r="AD89">
        <v>13</v>
      </c>
      <c r="AE89" t="s">
        <v>149</v>
      </c>
      <c r="AF89">
        <v>13</v>
      </c>
      <c r="AG89" t="s">
        <v>146</v>
      </c>
      <c r="AI89">
        <v>2298.81</v>
      </c>
      <c r="AJ89">
        <v>2298.81</v>
      </c>
      <c r="AK89">
        <v>2298.81</v>
      </c>
      <c r="AL89" t="s">
        <v>146</v>
      </c>
      <c r="AM89" t="s">
        <v>146</v>
      </c>
      <c r="AN89">
        <v>220</v>
      </c>
      <c r="AO89">
        <v>6</v>
      </c>
      <c r="AP89" t="s">
        <v>150</v>
      </c>
      <c r="AR89" t="s">
        <v>157</v>
      </c>
      <c r="AS89" t="s">
        <v>145</v>
      </c>
      <c r="AT89">
        <v>79</v>
      </c>
      <c r="AU89" t="s">
        <v>145</v>
      </c>
      <c r="AW89" t="s">
        <v>146</v>
      </c>
      <c r="AX89" t="s">
        <v>842</v>
      </c>
      <c r="AY89">
        <v>80</v>
      </c>
      <c r="AZ89">
        <v>80</v>
      </c>
      <c r="BA89">
        <v>80</v>
      </c>
      <c r="BB89">
        <v>80</v>
      </c>
      <c r="BC89">
        <v>80</v>
      </c>
      <c r="BD89" t="s">
        <v>149</v>
      </c>
      <c r="BE89">
        <v>11</v>
      </c>
      <c r="BF89" t="s">
        <v>149</v>
      </c>
      <c r="BG89">
        <v>15</v>
      </c>
      <c r="BH89" t="s">
        <v>149</v>
      </c>
      <c r="BI89">
        <v>52</v>
      </c>
      <c r="BJ89" t="s">
        <v>149</v>
      </c>
      <c r="BK89">
        <v>122</v>
      </c>
      <c r="BL89" t="s">
        <v>149</v>
      </c>
      <c r="BM89">
        <v>104</v>
      </c>
      <c r="BN89" t="s">
        <v>146</v>
      </c>
      <c r="BO89">
        <v>35</v>
      </c>
      <c r="BP89">
        <v>82</v>
      </c>
      <c r="BQ89">
        <v>153</v>
      </c>
      <c r="BR89">
        <v>735</v>
      </c>
      <c r="BS89">
        <v>0</v>
      </c>
      <c r="BT89">
        <v>69</v>
      </c>
      <c r="BU89" t="s">
        <v>149</v>
      </c>
      <c r="BV89">
        <v>13</v>
      </c>
      <c r="BW89" t="s">
        <v>146</v>
      </c>
      <c r="BY89" t="s">
        <v>146</v>
      </c>
      <c r="CA89" t="s">
        <v>149</v>
      </c>
      <c r="CB89">
        <v>206</v>
      </c>
      <c r="CC89" t="s">
        <v>146</v>
      </c>
      <c r="CD89" t="s">
        <v>149</v>
      </c>
      <c r="CE89" t="s">
        <v>843</v>
      </c>
      <c r="CF89" t="s">
        <v>149</v>
      </c>
      <c r="CG89" t="s">
        <v>844</v>
      </c>
      <c r="CH89" t="s">
        <v>149</v>
      </c>
      <c r="CI89" t="s">
        <v>845</v>
      </c>
      <c r="CJ89" t="s">
        <v>145</v>
      </c>
      <c r="CL89" t="s">
        <v>155</v>
      </c>
      <c r="CN89" t="s">
        <v>146</v>
      </c>
      <c r="CO89" t="s">
        <v>549</v>
      </c>
      <c r="CP89">
        <v>2</v>
      </c>
      <c r="CQ89">
        <v>0</v>
      </c>
      <c r="CR89" t="s">
        <v>146</v>
      </c>
      <c r="CS89" t="s">
        <v>218</v>
      </c>
      <c r="CT89" t="s">
        <v>146</v>
      </c>
      <c r="CU89" t="s">
        <v>846</v>
      </c>
      <c r="CV89" t="s">
        <v>178</v>
      </c>
      <c r="CW89" t="s">
        <v>146</v>
      </c>
      <c r="CX89" t="s">
        <v>847</v>
      </c>
      <c r="CY89" t="s">
        <v>149</v>
      </c>
      <c r="CZ89">
        <v>20</v>
      </c>
      <c r="DA89" t="s">
        <v>149</v>
      </c>
      <c r="DB89">
        <v>20</v>
      </c>
      <c r="DC89" t="s">
        <v>149</v>
      </c>
      <c r="DD89">
        <v>20</v>
      </c>
      <c r="DE89" t="s">
        <v>145</v>
      </c>
      <c r="DG89" t="s">
        <v>193</v>
      </c>
      <c r="DH89" t="s">
        <v>146</v>
      </c>
      <c r="DJ89" t="s">
        <v>146</v>
      </c>
      <c r="DL89">
        <v>35.020000000000003</v>
      </c>
      <c r="DM89">
        <v>75.790000000000006</v>
      </c>
      <c r="DN89">
        <v>29.76</v>
      </c>
      <c r="DO89">
        <v>289</v>
      </c>
      <c r="DP89">
        <v>338</v>
      </c>
      <c r="DQ89">
        <v>596</v>
      </c>
      <c r="DR89">
        <v>9</v>
      </c>
      <c r="DS89">
        <v>0</v>
      </c>
      <c r="DT89">
        <v>0</v>
      </c>
      <c r="DU89">
        <v>0</v>
      </c>
      <c r="DV89">
        <v>87</v>
      </c>
      <c r="DW89">
        <v>0</v>
      </c>
      <c r="DX89">
        <v>44</v>
      </c>
      <c r="DY89">
        <v>25</v>
      </c>
      <c r="DZ89">
        <v>58</v>
      </c>
      <c r="EA89">
        <v>2</v>
      </c>
      <c r="EB89">
        <v>10</v>
      </c>
      <c r="EC89">
        <v>11</v>
      </c>
      <c r="ED89">
        <v>0</v>
      </c>
      <c r="EE89">
        <v>0</v>
      </c>
      <c r="EF89">
        <v>6</v>
      </c>
      <c r="EG89">
        <v>19</v>
      </c>
      <c r="EH89">
        <v>8</v>
      </c>
      <c r="EI89">
        <v>4</v>
      </c>
      <c r="EJ89">
        <v>5</v>
      </c>
      <c r="EK89">
        <v>7</v>
      </c>
      <c r="EL89">
        <v>6</v>
      </c>
      <c r="EM89">
        <v>6</v>
      </c>
      <c r="EN89" t="s">
        <v>848</v>
      </c>
      <c r="EO89" t="s">
        <v>849</v>
      </c>
    </row>
    <row r="90" spans="1:145">
      <c r="A90" s="1">
        <v>89</v>
      </c>
      <c r="B90" t="s">
        <v>850</v>
      </c>
      <c r="C90" t="s">
        <v>145</v>
      </c>
      <c r="J90" t="s">
        <v>145</v>
      </c>
      <c r="L90" t="s">
        <v>145</v>
      </c>
      <c r="N90" t="s">
        <v>145</v>
      </c>
      <c r="P90" t="s">
        <v>172</v>
      </c>
      <c r="R90" t="s">
        <v>145</v>
      </c>
      <c r="S90" t="s">
        <v>149</v>
      </c>
      <c r="T90" t="s">
        <v>149</v>
      </c>
      <c r="V90" t="s">
        <v>146</v>
      </c>
      <c r="W90" t="s">
        <v>851</v>
      </c>
      <c r="X90" t="s">
        <v>595</v>
      </c>
      <c r="Y90" t="s">
        <v>145</v>
      </c>
      <c r="AA90">
        <v>2</v>
      </c>
      <c r="AB90">
        <v>5</v>
      </c>
      <c r="AC90" t="s">
        <v>149</v>
      </c>
      <c r="AD90">
        <v>19</v>
      </c>
      <c r="AE90" t="s">
        <v>149</v>
      </c>
      <c r="AF90">
        <v>0</v>
      </c>
      <c r="AG90" t="s">
        <v>146</v>
      </c>
      <c r="AI90">
        <v>1602</v>
      </c>
      <c r="AJ90">
        <v>1602</v>
      </c>
      <c r="AK90">
        <v>1602</v>
      </c>
      <c r="AL90" t="s">
        <v>146</v>
      </c>
      <c r="AM90" t="s">
        <v>145</v>
      </c>
      <c r="AO90">
        <v>5</v>
      </c>
      <c r="AP90" t="s">
        <v>150</v>
      </c>
      <c r="AR90" t="s">
        <v>157</v>
      </c>
      <c r="AS90" t="s">
        <v>145</v>
      </c>
      <c r="AT90">
        <v>80</v>
      </c>
      <c r="AU90" t="s">
        <v>145</v>
      </c>
      <c r="AW90" t="s">
        <v>145</v>
      </c>
      <c r="BD90" t="s">
        <v>149</v>
      </c>
      <c r="BE90">
        <v>6</v>
      </c>
      <c r="BF90" t="s">
        <v>149</v>
      </c>
      <c r="BG90">
        <v>45</v>
      </c>
      <c r="BH90" t="s">
        <v>149</v>
      </c>
      <c r="BI90">
        <v>84</v>
      </c>
      <c r="BJ90" t="s">
        <v>146</v>
      </c>
      <c r="BL90" t="s">
        <v>146</v>
      </c>
      <c r="BN90" t="s">
        <v>145</v>
      </c>
      <c r="BU90" t="s">
        <v>149</v>
      </c>
      <c r="BV90">
        <v>19</v>
      </c>
      <c r="BW90" t="s">
        <v>149</v>
      </c>
      <c r="BX90">
        <v>120</v>
      </c>
      <c r="BY90" t="s">
        <v>149</v>
      </c>
      <c r="BZ90">
        <v>60</v>
      </c>
      <c r="CA90" t="s">
        <v>149</v>
      </c>
      <c r="CB90">
        <v>0</v>
      </c>
      <c r="CC90" t="s">
        <v>146</v>
      </c>
      <c r="CD90" t="s">
        <v>146</v>
      </c>
      <c r="CF90" t="s">
        <v>146</v>
      </c>
      <c r="CH90" t="s">
        <v>146</v>
      </c>
      <c r="CJ90" t="s">
        <v>145</v>
      </c>
      <c r="CL90" t="s">
        <v>155</v>
      </c>
      <c r="CN90" t="s">
        <v>145</v>
      </c>
      <c r="CO90" t="s">
        <v>177</v>
      </c>
      <c r="CP90">
        <v>8</v>
      </c>
      <c r="CQ90">
        <v>8</v>
      </c>
      <c r="CR90" t="s">
        <v>145</v>
      </c>
      <c r="CT90" t="s">
        <v>146</v>
      </c>
      <c r="CU90" t="s">
        <v>852</v>
      </c>
      <c r="CV90" t="s">
        <v>157</v>
      </c>
      <c r="CW90" t="s">
        <v>146</v>
      </c>
      <c r="CX90" t="s">
        <v>853</v>
      </c>
      <c r="CY90" t="s">
        <v>146</v>
      </c>
      <c r="DA90" t="s">
        <v>146</v>
      </c>
      <c r="DC90" t="s">
        <v>146</v>
      </c>
      <c r="DE90" t="s">
        <v>146</v>
      </c>
      <c r="DF90" t="s">
        <v>852</v>
      </c>
      <c r="DG90" t="s">
        <v>159</v>
      </c>
      <c r="DH90" t="s">
        <v>149</v>
      </c>
      <c r="DI90">
        <v>245</v>
      </c>
      <c r="DJ90" t="s">
        <v>149</v>
      </c>
      <c r="DK90">
        <v>25</v>
      </c>
      <c r="DL90">
        <v>100</v>
      </c>
      <c r="DM90">
        <v>100</v>
      </c>
      <c r="DN90">
        <v>45.72</v>
      </c>
      <c r="DO90">
        <v>56</v>
      </c>
      <c r="DP90">
        <v>946</v>
      </c>
      <c r="DQ90">
        <v>2512</v>
      </c>
      <c r="DR90">
        <v>5</v>
      </c>
      <c r="DS90">
        <v>1</v>
      </c>
      <c r="DT90">
        <v>40</v>
      </c>
      <c r="DU90">
        <v>5</v>
      </c>
      <c r="DV90">
        <v>76</v>
      </c>
      <c r="DW90">
        <v>8</v>
      </c>
      <c r="DX90">
        <v>80</v>
      </c>
      <c r="DY90">
        <v>80</v>
      </c>
      <c r="DZ90">
        <v>80</v>
      </c>
      <c r="EA90">
        <v>2</v>
      </c>
      <c r="EB90">
        <v>19</v>
      </c>
      <c r="EC90">
        <v>17</v>
      </c>
      <c r="ED90">
        <v>2</v>
      </c>
      <c r="EE90">
        <v>2</v>
      </c>
      <c r="EF90">
        <v>0</v>
      </c>
      <c r="EG90">
        <v>6</v>
      </c>
      <c r="EH90">
        <v>45</v>
      </c>
      <c r="EI90">
        <v>14</v>
      </c>
      <c r="EJ90">
        <v>16</v>
      </c>
      <c r="EK90">
        <v>25</v>
      </c>
      <c r="EL90">
        <v>12</v>
      </c>
      <c r="EM90">
        <v>17</v>
      </c>
      <c r="EN90" t="s">
        <v>854</v>
      </c>
      <c r="EO90" t="s">
        <v>855</v>
      </c>
    </row>
    <row r="91" spans="1:145">
      <c r="A91" s="1">
        <v>90</v>
      </c>
      <c r="B91" t="s">
        <v>856</v>
      </c>
      <c r="C91" t="s">
        <v>145</v>
      </c>
      <c r="J91" t="s">
        <v>145</v>
      </c>
      <c r="L91" t="s">
        <v>146</v>
      </c>
      <c r="M91">
        <v>0</v>
      </c>
      <c r="N91" t="s">
        <v>146</v>
      </c>
      <c r="O91">
        <v>0</v>
      </c>
      <c r="P91" t="s">
        <v>147</v>
      </c>
      <c r="R91" t="s">
        <v>146</v>
      </c>
      <c r="S91" t="s">
        <v>146</v>
      </c>
      <c r="T91" t="s">
        <v>145</v>
      </c>
      <c r="V91" t="s">
        <v>146</v>
      </c>
      <c r="W91" t="s">
        <v>857</v>
      </c>
      <c r="X91" t="s">
        <v>858</v>
      </c>
      <c r="Y91" t="s">
        <v>145</v>
      </c>
      <c r="AA91">
        <v>3</v>
      </c>
      <c r="AB91">
        <v>2</v>
      </c>
      <c r="AC91" t="s">
        <v>149</v>
      </c>
      <c r="AD91">
        <v>14</v>
      </c>
      <c r="AE91" t="s">
        <v>149</v>
      </c>
      <c r="AF91">
        <v>0</v>
      </c>
      <c r="AG91" t="s">
        <v>146</v>
      </c>
      <c r="AI91">
        <v>2068.02</v>
      </c>
      <c r="AJ91">
        <v>2068.02</v>
      </c>
      <c r="AK91">
        <v>2068.02</v>
      </c>
      <c r="AL91" t="s">
        <v>146</v>
      </c>
      <c r="AM91" t="s">
        <v>145</v>
      </c>
      <c r="AO91">
        <v>8</v>
      </c>
      <c r="AP91" t="s">
        <v>150</v>
      </c>
      <c r="AR91" t="s">
        <v>151</v>
      </c>
      <c r="AS91" t="s">
        <v>145</v>
      </c>
      <c r="AT91">
        <v>90</v>
      </c>
      <c r="AU91" t="s">
        <v>145</v>
      </c>
      <c r="AW91" t="s">
        <v>145</v>
      </c>
      <c r="BD91" t="s">
        <v>149</v>
      </c>
      <c r="BE91">
        <v>4</v>
      </c>
      <c r="BF91" t="s">
        <v>149</v>
      </c>
      <c r="BG91">
        <v>16</v>
      </c>
      <c r="BH91" t="s">
        <v>149</v>
      </c>
      <c r="BI91">
        <v>26</v>
      </c>
      <c r="BJ91" t="s">
        <v>149</v>
      </c>
      <c r="BK91">
        <v>135</v>
      </c>
      <c r="BL91" t="s">
        <v>149</v>
      </c>
      <c r="BM91">
        <v>110</v>
      </c>
      <c r="BN91" t="s">
        <v>145</v>
      </c>
      <c r="BU91" t="s">
        <v>149</v>
      </c>
      <c r="BV91">
        <v>14</v>
      </c>
      <c r="BW91" t="s">
        <v>149</v>
      </c>
      <c r="BX91">
        <v>50</v>
      </c>
      <c r="BY91" t="s">
        <v>149</v>
      </c>
      <c r="BZ91">
        <v>30</v>
      </c>
      <c r="CA91" t="s">
        <v>146</v>
      </c>
      <c r="CC91" t="s">
        <v>146</v>
      </c>
      <c r="CD91" t="s">
        <v>146</v>
      </c>
      <c r="CF91" t="s">
        <v>146</v>
      </c>
      <c r="CH91" t="s">
        <v>146</v>
      </c>
      <c r="CJ91" t="s">
        <v>145</v>
      </c>
      <c r="CL91" t="s">
        <v>166</v>
      </c>
      <c r="CN91" t="s">
        <v>146</v>
      </c>
      <c r="CO91" t="s">
        <v>177</v>
      </c>
      <c r="CP91">
        <v>0</v>
      </c>
      <c r="CQ91">
        <v>0</v>
      </c>
      <c r="CR91" t="s">
        <v>146</v>
      </c>
      <c r="CS91" t="s">
        <v>327</v>
      </c>
      <c r="CT91" t="s">
        <v>145</v>
      </c>
      <c r="CV91" t="s">
        <v>157</v>
      </c>
      <c r="CW91" t="s">
        <v>146</v>
      </c>
      <c r="CX91" t="s">
        <v>859</v>
      </c>
      <c r="CY91" t="s">
        <v>149</v>
      </c>
      <c r="CZ91">
        <v>32</v>
      </c>
      <c r="DA91" t="s">
        <v>149</v>
      </c>
      <c r="DB91">
        <v>32</v>
      </c>
      <c r="DC91" t="s">
        <v>149</v>
      </c>
      <c r="DD91">
        <v>32</v>
      </c>
      <c r="DE91" t="s">
        <v>146</v>
      </c>
      <c r="DF91" t="s">
        <v>327</v>
      </c>
      <c r="DG91" t="s">
        <v>181</v>
      </c>
      <c r="DH91" t="s">
        <v>146</v>
      </c>
      <c r="DJ91" t="s">
        <v>146</v>
      </c>
      <c r="DL91">
        <v>100</v>
      </c>
      <c r="DM91">
        <v>70.66</v>
      </c>
      <c r="DN91">
        <v>43.1</v>
      </c>
      <c r="DO91">
        <v>80</v>
      </c>
      <c r="DP91">
        <v>184</v>
      </c>
      <c r="DQ91">
        <v>595</v>
      </c>
      <c r="DR91">
        <v>2</v>
      </c>
      <c r="DS91">
        <v>6</v>
      </c>
      <c r="DT91">
        <v>2</v>
      </c>
      <c r="DU91">
        <v>6</v>
      </c>
      <c r="DV91">
        <v>23</v>
      </c>
      <c r="DW91">
        <v>23</v>
      </c>
      <c r="DX91">
        <v>0</v>
      </c>
      <c r="DY91">
        <v>0</v>
      </c>
      <c r="DZ91">
        <v>0</v>
      </c>
      <c r="EA91">
        <v>2</v>
      </c>
      <c r="EB91">
        <v>12</v>
      </c>
      <c r="EC91">
        <v>14</v>
      </c>
      <c r="ED91">
        <v>2</v>
      </c>
      <c r="EE91">
        <v>2</v>
      </c>
      <c r="EF91">
        <v>0</v>
      </c>
      <c r="EG91">
        <v>6</v>
      </c>
      <c r="EH91">
        <v>7</v>
      </c>
      <c r="EI91">
        <v>11</v>
      </c>
      <c r="EJ91">
        <v>13</v>
      </c>
      <c r="EK91">
        <v>14</v>
      </c>
      <c r="EL91">
        <v>12</v>
      </c>
      <c r="EM91">
        <v>13</v>
      </c>
      <c r="EN91" t="s">
        <v>860</v>
      </c>
      <c r="EO91" t="s">
        <v>861</v>
      </c>
    </row>
    <row r="92" spans="1:145">
      <c r="A92" s="1">
        <v>91</v>
      </c>
      <c r="B92" t="s">
        <v>862</v>
      </c>
      <c r="C92" t="s">
        <v>145</v>
      </c>
      <c r="J92" t="s">
        <v>145</v>
      </c>
      <c r="L92" t="s">
        <v>145</v>
      </c>
      <c r="N92" t="s">
        <v>145</v>
      </c>
      <c r="P92" t="s">
        <v>172</v>
      </c>
      <c r="R92" t="s">
        <v>146</v>
      </c>
      <c r="S92" t="s">
        <v>146</v>
      </c>
      <c r="T92" t="s">
        <v>146</v>
      </c>
      <c r="V92" t="s">
        <v>146</v>
      </c>
      <c r="W92" t="s">
        <v>863</v>
      </c>
      <c r="X92" t="s">
        <v>215</v>
      </c>
      <c r="Y92" t="s">
        <v>145</v>
      </c>
      <c r="AA92">
        <v>6</v>
      </c>
      <c r="AB92">
        <v>1</v>
      </c>
      <c r="AC92" t="s">
        <v>149</v>
      </c>
      <c r="AD92">
        <v>8</v>
      </c>
      <c r="AE92" t="s">
        <v>146</v>
      </c>
      <c r="AG92" t="s">
        <v>146</v>
      </c>
      <c r="AI92">
        <v>2457.56</v>
      </c>
      <c r="AJ92">
        <v>2457.56</v>
      </c>
      <c r="AK92">
        <v>2457.56</v>
      </c>
      <c r="AL92" t="s">
        <v>146</v>
      </c>
      <c r="AM92" t="s">
        <v>146</v>
      </c>
      <c r="AN92">
        <v>60</v>
      </c>
      <c r="AO92">
        <v>6</v>
      </c>
      <c r="AP92" t="s">
        <v>150</v>
      </c>
      <c r="AR92" t="s">
        <v>151</v>
      </c>
      <c r="AS92" t="s">
        <v>145</v>
      </c>
      <c r="AT92">
        <v>90</v>
      </c>
      <c r="AU92" t="s">
        <v>146</v>
      </c>
      <c r="AV92">
        <v>10</v>
      </c>
      <c r="AW92" t="s">
        <v>146</v>
      </c>
      <c r="AX92" t="s">
        <v>864</v>
      </c>
      <c r="AY92">
        <v>100</v>
      </c>
      <c r="AZ92">
        <v>100</v>
      </c>
      <c r="BA92">
        <v>100</v>
      </c>
      <c r="BB92">
        <v>100</v>
      </c>
      <c r="BC92">
        <v>100</v>
      </c>
      <c r="BD92" t="s">
        <v>149</v>
      </c>
      <c r="BE92">
        <v>11</v>
      </c>
      <c r="BF92" t="s">
        <v>149</v>
      </c>
      <c r="BG92">
        <v>27</v>
      </c>
      <c r="BH92" t="s">
        <v>149</v>
      </c>
      <c r="BI92">
        <v>83</v>
      </c>
      <c r="BJ92" t="s">
        <v>149</v>
      </c>
      <c r="BK92">
        <v>428</v>
      </c>
      <c r="BL92" t="s">
        <v>149</v>
      </c>
      <c r="BM92">
        <v>383</v>
      </c>
      <c r="BN92" t="s">
        <v>145</v>
      </c>
      <c r="BU92" t="s">
        <v>149</v>
      </c>
      <c r="BV92">
        <v>18</v>
      </c>
      <c r="BW92" t="s">
        <v>149</v>
      </c>
      <c r="BX92">
        <v>0</v>
      </c>
      <c r="BY92" t="s">
        <v>149</v>
      </c>
      <c r="BZ92">
        <v>0</v>
      </c>
      <c r="CA92" t="s">
        <v>149</v>
      </c>
      <c r="CB92">
        <v>0</v>
      </c>
      <c r="CC92" t="s">
        <v>146</v>
      </c>
      <c r="CD92" t="s">
        <v>149</v>
      </c>
      <c r="CE92" t="s">
        <v>865</v>
      </c>
      <c r="CF92" t="s">
        <v>149</v>
      </c>
      <c r="CG92" t="s">
        <v>866</v>
      </c>
      <c r="CH92" t="s">
        <v>149</v>
      </c>
      <c r="CI92" t="s">
        <v>867</v>
      </c>
      <c r="CJ92" t="s">
        <v>146</v>
      </c>
      <c r="CK92" t="s">
        <v>868</v>
      </c>
      <c r="CL92" t="s">
        <v>155</v>
      </c>
      <c r="CN92" t="s">
        <v>146</v>
      </c>
      <c r="CO92" t="s">
        <v>272</v>
      </c>
      <c r="CP92">
        <v>0</v>
      </c>
      <c r="CQ92">
        <v>0</v>
      </c>
      <c r="CR92" t="s">
        <v>146</v>
      </c>
      <c r="CS92" t="s">
        <v>565</v>
      </c>
      <c r="CT92" t="s">
        <v>145</v>
      </c>
      <c r="CV92" t="s">
        <v>178</v>
      </c>
      <c r="CW92" t="s">
        <v>146</v>
      </c>
      <c r="CX92" t="s">
        <v>869</v>
      </c>
      <c r="CY92" t="s">
        <v>149</v>
      </c>
      <c r="CZ92">
        <v>80</v>
      </c>
      <c r="DA92" t="s">
        <v>149</v>
      </c>
      <c r="DB92">
        <v>80</v>
      </c>
      <c r="DC92" t="s">
        <v>149</v>
      </c>
      <c r="DD92">
        <v>80</v>
      </c>
      <c r="DE92" t="s">
        <v>145</v>
      </c>
      <c r="DG92" t="s">
        <v>193</v>
      </c>
      <c r="DH92" t="s">
        <v>149</v>
      </c>
      <c r="DI92">
        <v>18</v>
      </c>
      <c r="DJ92" t="s">
        <v>149</v>
      </c>
      <c r="DK92">
        <v>13</v>
      </c>
      <c r="DL92">
        <v>100</v>
      </c>
      <c r="DM92">
        <v>77.17</v>
      </c>
      <c r="DN92">
        <v>29.75</v>
      </c>
      <c r="DO92">
        <v>264</v>
      </c>
      <c r="DP92">
        <v>667</v>
      </c>
      <c r="DQ92">
        <v>2082</v>
      </c>
      <c r="DR92">
        <v>4</v>
      </c>
      <c r="DS92">
        <v>7</v>
      </c>
      <c r="DT92">
        <v>22</v>
      </c>
      <c r="DU92">
        <v>5</v>
      </c>
      <c r="DV92">
        <v>55</v>
      </c>
      <c r="DW92">
        <v>28</v>
      </c>
      <c r="DX92">
        <v>90</v>
      </c>
      <c r="DY92">
        <v>90</v>
      </c>
      <c r="DZ92">
        <v>90</v>
      </c>
      <c r="EA92">
        <v>18</v>
      </c>
      <c r="EB92">
        <v>18</v>
      </c>
      <c r="EC92">
        <v>18</v>
      </c>
      <c r="ED92">
        <v>0</v>
      </c>
      <c r="EE92">
        <v>0</v>
      </c>
      <c r="EF92">
        <v>0</v>
      </c>
      <c r="EG92">
        <v>11</v>
      </c>
      <c r="EH92">
        <v>27</v>
      </c>
      <c r="EI92">
        <v>17</v>
      </c>
      <c r="EJ92">
        <v>16</v>
      </c>
      <c r="EK92">
        <v>17</v>
      </c>
      <c r="EL92">
        <v>16</v>
      </c>
      <c r="EM92">
        <v>17</v>
      </c>
      <c r="EN92" t="s">
        <v>870</v>
      </c>
      <c r="EO92" t="s">
        <v>871</v>
      </c>
    </row>
    <row r="93" spans="1:145">
      <c r="A93" s="1">
        <v>92</v>
      </c>
      <c r="B93" t="s">
        <v>872</v>
      </c>
      <c r="C93" t="s">
        <v>146</v>
      </c>
      <c r="D93">
        <v>0</v>
      </c>
      <c r="E93">
        <v>0</v>
      </c>
      <c r="F93">
        <v>0</v>
      </c>
      <c r="G93">
        <v>0</v>
      </c>
      <c r="H93">
        <v>0</v>
      </c>
      <c r="I93">
        <v>22</v>
      </c>
      <c r="J93" t="s">
        <v>145</v>
      </c>
      <c r="L93" t="s">
        <v>145</v>
      </c>
      <c r="N93" t="s">
        <v>145</v>
      </c>
      <c r="P93" t="s">
        <v>172</v>
      </c>
      <c r="R93" t="s">
        <v>146</v>
      </c>
      <c r="S93" t="s">
        <v>146</v>
      </c>
      <c r="T93" t="s">
        <v>146</v>
      </c>
      <c r="U93" t="s">
        <v>873</v>
      </c>
      <c r="V93" t="s">
        <v>146</v>
      </c>
      <c r="W93" t="s">
        <v>874</v>
      </c>
      <c r="X93" t="s">
        <v>875</v>
      </c>
      <c r="Y93" t="s">
        <v>145</v>
      </c>
      <c r="AA93">
        <v>2</v>
      </c>
      <c r="AB93">
        <v>2</v>
      </c>
      <c r="AC93" t="s">
        <v>149</v>
      </c>
      <c r="AD93">
        <v>51</v>
      </c>
      <c r="AE93" t="s">
        <v>149</v>
      </c>
      <c r="AF93">
        <v>1</v>
      </c>
      <c r="AG93" t="s">
        <v>149</v>
      </c>
      <c r="AH93">
        <v>0</v>
      </c>
      <c r="AI93">
        <v>1970.96</v>
      </c>
      <c r="AJ93">
        <v>1970.96</v>
      </c>
      <c r="AK93">
        <v>1970.96</v>
      </c>
      <c r="AL93" t="s">
        <v>146</v>
      </c>
      <c r="AM93" t="s">
        <v>146</v>
      </c>
      <c r="AN93">
        <v>40</v>
      </c>
      <c r="AO93">
        <v>10</v>
      </c>
      <c r="AP93" t="s">
        <v>150</v>
      </c>
      <c r="AR93" t="s">
        <v>151</v>
      </c>
      <c r="AS93" t="s">
        <v>146</v>
      </c>
      <c r="AU93" t="s">
        <v>146</v>
      </c>
      <c r="AV93">
        <v>6</v>
      </c>
      <c r="AW93" t="s">
        <v>146</v>
      </c>
      <c r="AX93" t="s">
        <v>876</v>
      </c>
      <c r="AY93">
        <v>100</v>
      </c>
      <c r="AZ93">
        <v>100</v>
      </c>
      <c r="BA93">
        <v>100</v>
      </c>
      <c r="BB93">
        <v>100</v>
      </c>
      <c r="BC93">
        <v>100</v>
      </c>
      <c r="BD93" t="s">
        <v>149</v>
      </c>
      <c r="BE93">
        <v>13</v>
      </c>
      <c r="BF93" t="s">
        <v>149</v>
      </c>
      <c r="BG93">
        <v>31</v>
      </c>
      <c r="BH93" t="s">
        <v>149</v>
      </c>
      <c r="BI93">
        <v>120</v>
      </c>
      <c r="BJ93" t="s">
        <v>149</v>
      </c>
      <c r="BK93">
        <v>992</v>
      </c>
      <c r="BL93" t="s">
        <v>149</v>
      </c>
      <c r="BM93">
        <v>992</v>
      </c>
      <c r="BN93" t="s">
        <v>146</v>
      </c>
      <c r="BO93">
        <v>18</v>
      </c>
      <c r="BP93">
        <v>20</v>
      </c>
      <c r="BQ93">
        <v>50</v>
      </c>
      <c r="BR93">
        <v>3</v>
      </c>
      <c r="BS93">
        <v>0</v>
      </c>
      <c r="BT93">
        <v>0</v>
      </c>
      <c r="BU93" t="s">
        <v>149</v>
      </c>
      <c r="BV93">
        <v>49</v>
      </c>
      <c r="BW93" t="s">
        <v>149</v>
      </c>
      <c r="BX93">
        <v>259</v>
      </c>
      <c r="BY93" t="s">
        <v>149</v>
      </c>
      <c r="BZ93">
        <v>0</v>
      </c>
      <c r="CA93" t="s">
        <v>149</v>
      </c>
      <c r="CB93">
        <v>0</v>
      </c>
      <c r="CC93" t="s">
        <v>146</v>
      </c>
      <c r="CD93" t="s">
        <v>149</v>
      </c>
      <c r="CE93">
        <v>0</v>
      </c>
      <c r="CF93" t="s">
        <v>149</v>
      </c>
      <c r="CG93">
        <v>0</v>
      </c>
      <c r="CH93" t="s">
        <v>149</v>
      </c>
      <c r="CI93">
        <v>0</v>
      </c>
      <c r="CJ93" t="s">
        <v>145</v>
      </c>
      <c r="CL93" t="s">
        <v>155</v>
      </c>
      <c r="CN93" t="s">
        <v>146</v>
      </c>
      <c r="CO93" t="s">
        <v>234</v>
      </c>
      <c r="CP93">
        <v>2</v>
      </c>
      <c r="CQ93">
        <v>2</v>
      </c>
      <c r="CR93" t="s">
        <v>146</v>
      </c>
      <c r="CS93" t="s">
        <v>234</v>
      </c>
      <c r="CT93" t="s">
        <v>145</v>
      </c>
      <c r="CV93" t="s">
        <v>157</v>
      </c>
      <c r="CW93" t="s">
        <v>146</v>
      </c>
      <c r="CX93" t="s">
        <v>877</v>
      </c>
      <c r="CY93" t="s">
        <v>149</v>
      </c>
      <c r="CZ93">
        <v>16</v>
      </c>
      <c r="DA93" t="s">
        <v>149</v>
      </c>
      <c r="DB93">
        <v>16</v>
      </c>
      <c r="DC93" t="s">
        <v>149</v>
      </c>
      <c r="DD93">
        <v>64</v>
      </c>
      <c r="DE93" t="s">
        <v>145</v>
      </c>
      <c r="DG93" t="s">
        <v>193</v>
      </c>
      <c r="DH93" t="s">
        <v>149</v>
      </c>
      <c r="DI93">
        <v>0</v>
      </c>
      <c r="DJ93" t="s">
        <v>149</v>
      </c>
      <c r="DK93">
        <v>42</v>
      </c>
      <c r="DL93">
        <v>99.97</v>
      </c>
      <c r="DM93">
        <v>88.64</v>
      </c>
      <c r="DN93">
        <v>26.1</v>
      </c>
      <c r="DO93">
        <v>328</v>
      </c>
      <c r="DP93">
        <v>900</v>
      </c>
      <c r="DQ93">
        <v>3191</v>
      </c>
      <c r="DR93">
        <v>13</v>
      </c>
      <c r="DS93">
        <v>54</v>
      </c>
      <c r="DT93">
        <v>13</v>
      </c>
      <c r="DU93">
        <v>34</v>
      </c>
      <c r="DV93">
        <v>42</v>
      </c>
      <c r="DW93">
        <v>68</v>
      </c>
      <c r="DX93">
        <v>4</v>
      </c>
      <c r="DY93">
        <v>4</v>
      </c>
      <c r="DZ93">
        <v>7.1</v>
      </c>
      <c r="EA93">
        <v>4</v>
      </c>
      <c r="EB93">
        <v>49</v>
      </c>
      <c r="EC93">
        <v>49</v>
      </c>
      <c r="ED93">
        <v>3</v>
      </c>
      <c r="EE93">
        <v>0</v>
      </c>
      <c r="EF93">
        <v>0</v>
      </c>
      <c r="EG93">
        <v>60</v>
      </c>
      <c r="EH93">
        <v>47</v>
      </c>
      <c r="EI93">
        <v>25</v>
      </c>
      <c r="EJ93">
        <v>23</v>
      </c>
      <c r="EK93">
        <v>34</v>
      </c>
      <c r="EL93">
        <v>22</v>
      </c>
      <c r="EM93">
        <v>34</v>
      </c>
      <c r="EN93" t="s">
        <v>878</v>
      </c>
      <c r="EO93" t="s">
        <v>879</v>
      </c>
    </row>
    <row r="94" spans="1:145">
      <c r="A94" s="1">
        <v>93</v>
      </c>
      <c r="B94" t="s">
        <v>880</v>
      </c>
      <c r="C94" t="s">
        <v>145</v>
      </c>
      <c r="J94" t="s">
        <v>146</v>
      </c>
      <c r="K94">
        <v>328</v>
      </c>
      <c r="L94" t="s">
        <v>146</v>
      </c>
      <c r="M94">
        <v>715</v>
      </c>
      <c r="N94" t="s">
        <v>146</v>
      </c>
      <c r="O94">
        <v>1551</v>
      </c>
      <c r="P94" t="s">
        <v>223</v>
      </c>
      <c r="R94" t="s">
        <v>146</v>
      </c>
      <c r="S94" t="s">
        <v>146</v>
      </c>
      <c r="T94" t="s">
        <v>145</v>
      </c>
      <c r="V94" t="s">
        <v>146</v>
      </c>
      <c r="W94" t="s">
        <v>881</v>
      </c>
      <c r="X94" t="s">
        <v>358</v>
      </c>
      <c r="Y94" t="s">
        <v>145</v>
      </c>
      <c r="AA94">
        <v>2</v>
      </c>
      <c r="AB94">
        <v>1</v>
      </c>
      <c r="AC94" t="s">
        <v>149</v>
      </c>
      <c r="AD94">
        <v>25</v>
      </c>
      <c r="AE94" t="s">
        <v>149</v>
      </c>
      <c r="AF94">
        <v>0</v>
      </c>
      <c r="AG94" t="s">
        <v>146</v>
      </c>
      <c r="AI94">
        <v>2298.81</v>
      </c>
      <c r="AJ94">
        <v>2298.81</v>
      </c>
      <c r="AK94">
        <v>2298.81</v>
      </c>
      <c r="AL94" t="s">
        <v>146</v>
      </c>
      <c r="AM94" t="s">
        <v>146</v>
      </c>
      <c r="AN94">
        <v>40</v>
      </c>
      <c r="AO94">
        <v>13.3</v>
      </c>
      <c r="AP94" t="s">
        <v>150</v>
      </c>
      <c r="AR94" t="s">
        <v>151</v>
      </c>
      <c r="AS94" t="s">
        <v>145</v>
      </c>
      <c r="AT94">
        <v>90</v>
      </c>
      <c r="AU94" t="s">
        <v>145</v>
      </c>
      <c r="AW94" t="s">
        <v>146</v>
      </c>
      <c r="AX94" t="s">
        <v>264</v>
      </c>
      <c r="AY94">
        <v>100</v>
      </c>
      <c r="AZ94">
        <v>100</v>
      </c>
      <c r="BA94">
        <v>100</v>
      </c>
      <c r="BB94">
        <v>0</v>
      </c>
      <c r="BC94">
        <v>0</v>
      </c>
      <c r="BD94" t="s">
        <v>149</v>
      </c>
      <c r="BE94">
        <v>16</v>
      </c>
      <c r="BF94" t="s">
        <v>149</v>
      </c>
      <c r="BG94">
        <v>21</v>
      </c>
      <c r="BH94" t="s">
        <v>149</v>
      </c>
      <c r="BI94">
        <v>72</v>
      </c>
      <c r="BJ94" t="s">
        <v>149</v>
      </c>
      <c r="BK94">
        <v>223</v>
      </c>
      <c r="BL94" t="s">
        <v>149</v>
      </c>
      <c r="BM94">
        <v>223</v>
      </c>
      <c r="BN94" t="s">
        <v>145</v>
      </c>
      <c r="BU94" t="s">
        <v>149</v>
      </c>
      <c r="BV94">
        <v>32</v>
      </c>
      <c r="BW94" t="s">
        <v>149</v>
      </c>
      <c r="BX94">
        <v>67</v>
      </c>
      <c r="BY94" t="s">
        <v>149</v>
      </c>
      <c r="BZ94">
        <v>24</v>
      </c>
      <c r="CA94" t="s">
        <v>149</v>
      </c>
      <c r="CB94">
        <v>0</v>
      </c>
      <c r="CC94" t="s">
        <v>146</v>
      </c>
      <c r="CD94" t="s">
        <v>146</v>
      </c>
      <c r="CF94" t="s">
        <v>146</v>
      </c>
      <c r="CH94" t="s">
        <v>146</v>
      </c>
      <c r="CJ94" t="s">
        <v>145</v>
      </c>
      <c r="CL94" t="s">
        <v>155</v>
      </c>
      <c r="CN94" t="s">
        <v>146</v>
      </c>
      <c r="CO94" t="s">
        <v>156</v>
      </c>
      <c r="CP94">
        <v>2</v>
      </c>
      <c r="CQ94">
        <v>5</v>
      </c>
      <c r="CR94" t="s">
        <v>146</v>
      </c>
      <c r="CS94" t="s">
        <v>882</v>
      </c>
      <c r="CT94" t="s">
        <v>145</v>
      </c>
      <c r="CV94" t="s">
        <v>157</v>
      </c>
      <c r="CW94" t="s">
        <v>146</v>
      </c>
      <c r="CX94" t="s">
        <v>883</v>
      </c>
      <c r="CY94" t="s">
        <v>146</v>
      </c>
      <c r="DA94" t="s">
        <v>146</v>
      </c>
      <c r="DC94" t="s">
        <v>149</v>
      </c>
      <c r="DD94">
        <v>20</v>
      </c>
      <c r="DE94" t="s">
        <v>145</v>
      </c>
      <c r="DG94" t="s">
        <v>193</v>
      </c>
      <c r="DH94" t="s">
        <v>146</v>
      </c>
      <c r="DJ94" t="s">
        <v>146</v>
      </c>
      <c r="DL94">
        <v>100</v>
      </c>
      <c r="DM94">
        <v>100</v>
      </c>
      <c r="DN94">
        <v>33.25</v>
      </c>
      <c r="DO94">
        <v>307</v>
      </c>
      <c r="DP94">
        <v>402</v>
      </c>
      <c r="DQ94">
        <v>1530</v>
      </c>
      <c r="DR94">
        <v>20</v>
      </c>
      <c r="DS94">
        <v>5</v>
      </c>
      <c r="DT94">
        <v>25</v>
      </c>
      <c r="DU94">
        <v>7</v>
      </c>
      <c r="DV94">
        <v>80</v>
      </c>
      <c r="DW94">
        <v>20</v>
      </c>
      <c r="DX94">
        <v>70</v>
      </c>
      <c r="DY94">
        <v>80</v>
      </c>
      <c r="DZ94">
        <v>90</v>
      </c>
      <c r="EA94">
        <v>31</v>
      </c>
      <c r="EB94">
        <v>31</v>
      </c>
      <c r="EC94">
        <v>30</v>
      </c>
      <c r="ED94">
        <v>1</v>
      </c>
      <c r="EE94">
        <v>0</v>
      </c>
      <c r="EF94">
        <v>0</v>
      </c>
      <c r="EG94">
        <v>32</v>
      </c>
      <c r="EH94">
        <v>35</v>
      </c>
      <c r="EI94">
        <v>31</v>
      </c>
      <c r="EJ94">
        <v>31</v>
      </c>
      <c r="EK94">
        <v>33</v>
      </c>
      <c r="EL94">
        <v>28</v>
      </c>
      <c r="EM94">
        <v>27</v>
      </c>
      <c r="EN94" t="s">
        <v>884</v>
      </c>
      <c r="EO94" t="s">
        <v>885</v>
      </c>
    </row>
    <row r="95" spans="1:145">
      <c r="A95" s="1">
        <v>94</v>
      </c>
      <c r="B95" t="s">
        <v>886</v>
      </c>
      <c r="C95" t="s">
        <v>145</v>
      </c>
      <c r="J95" t="s">
        <v>145</v>
      </c>
      <c r="L95" t="s">
        <v>145</v>
      </c>
      <c r="N95" t="s">
        <v>145</v>
      </c>
      <c r="P95" t="s">
        <v>172</v>
      </c>
      <c r="R95" t="s">
        <v>146</v>
      </c>
      <c r="S95" t="s">
        <v>146</v>
      </c>
      <c r="T95" t="s">
        <v>145</v>
      </c>
      <c r="U95" t="s">
        <v>887</v>
      </c>
      <c r="V95" t="s">
        <v>146</v>
      </c>
      <c r="W95" t="s">
        <v>888</v>
      </c>
      <c r="X95" t="s">
        <v>446</v>
      </c>
      <c r="Y95" t="s">
        <v>145</v>
      </c>
      <c r="AA95">
        <v>4</v>
      </c>
      <c r="AB95">
        <v>3</v>
      </c>
      <c r="AC95" t="s">
        <v>149</v>
      </c>
      <c r="AD95">
        <v>28</v>
      </c>
      <c r="AE95" t="s">
        <v>149</v>
      </c>
      <c r="AF95">
        <v>0</v>
      </c>
      <c r="AG95" t="s">
        <v>146</v>
      </c>
      <c r="AI95">
        <v>2298.81</v>
      </c>
      <c r="AJ95">
        <v>2298.81</v>
      </c>
      <c r="AK95">
        <v>2298.81</v>
      </c>
      <c r="AL95" t="s">
        <v>146</v>
      </c>
      <c r="AM95" t="s">
        <v>146</v>
      </c>
      <c r="AN95">
        <v>90</v>
      </c>
      <c r="AO95">
        <v>7</v>
      </c>
      <c r="AP95" t="s">
        <v>150</v>
      </c>
      <c r="AR95" t="s">
        <v>151</v>
      </c>
      <c r="AS95" t="s">
        <v>145</v>
      </c>
      <c r="AT95">
        <v>90</v>
      </c>
      <c r="AU95" t="s">
        <v>146</v>
      </c>
      <c r="AV95">
        <v>6</v>
      </c>
      <c r="AW95" t="s">
        <v>146</v>
      </c>
      <c r="AX95" t="s">
        <v>359</v>
      </c>
      <c r="AY95">
        <v>100</v>
      </c>
      <c r="AZ95">
        <v>100</v>
      </c>
      <c r="BA95">
        <v>100</v>
      </c>
      <c r="BB95">
        <v>100</v>
      </c>
      <c r="BC95">
        <v>100</v>
      </c>
      <c r="BD95" t="s">
        <v>149</v>
      </c>
      <c r="BE95">
        <v>23</v>
      </c>
      <c r="BF95" t="s">
        <v>149</v>
      </c>
      <c r="BG95">
        <v>31</v>
      </c>
      <c r="BH95" t="s">
        <v>149</v>
      </c>
      <c r="BI95">
        <v>47</v>
      </c>
      <c r="BJ95" t="s">
        <v>149</v>
      </c>
      <c r="BK95">
        <v>317</v>
      </c>
      <c r="BL95" t="s">
        <v>146</v>
      </c>
      <c r="BN95" t="s">
        <v>146</v>
      </c>
      <c r="BO95">
        <v>13</v>
      </c>
      <c r="BP95">
        <v>3</v>
      </c>
      <c r="BQ95">
        <v>13</v>
      </c>
      <c r="BR95">
        <v>1</v>
      </c>
      <c r="BS95">
        <v>0</v>
      </c>
      <c r="BT95">
        <v>13</v>
      </c>
      <c r="BU95" t="s">
        <v>149</v>
      </c>
      <c r="BV95">
        <v>27</v>
      </c>
      <c r="BW95" t="s">
        <v>146</v>
      </c>
      <c r="BY95" t="s">
        <v>146</v>
      </c>
      <c r="CA95" t="s">
        <v>146</v>
      </c>
      <c r="CC95" t="s">
        <v>146</v>
      </c>
      <c r="CD95" t="s">
        <v>149</v>
      </c>
      <c r="CE95" t="s">
        <v>889</v>
      </c>
      <c r="CF95" t="s">
        <v>149</v>
      </c>
      <c r="CG95" t="s">
        <v>889</v>
      </c>
      <c r="CH95" t="s">
        <v>149</v>
      </c>
      <c r="CI95" t="s">
        <v>889</v>
      </c>
      <c r="CJ95" t="s">
        <v>145</v>
      </c>
      <c r="CL95" t="s">
        <v>155</v>
      </c>
      <c r="CN95" t="s">
        <v>146</v>
      </c>
      <c r="CO95" t="s">
        <v>177</v>
      </c>
      <c r="CP95">
        <v>3</v>
      </c>
      <c r="CQ95">
        <v>3</v>
      </c>
      <c r="CR95" t="s">
        <v>146</v>
      </c>
      <c r="CS95" t="s">
        <v>167</v>
      </c>
      <c r="CT95" t="s">
        <v>145</v>
      </c>
      <c r="CV95" t="s">
        <v>157</v>
      </c>
      <c r="CW95" t="s">
        <v>146</v>
      </c>
      <c r="CX95" t="s">
        <v>890</v>
      </c>
      <c r="CY95" t="s">
        <v>149</v>
      </c>
      <c r="CZ95">
        <v>16</v>
      </c>
      <c r="DA95" t="s">
        <v>149</v>
      </c>
      <c r="DB95">
        <v>16</v>
      </c>
      <c r="DC95" t="s">
        <v>149</v>
      </c>
      <c r="DD95">
        <v>24</v>
      </c>
      <c r="DE95" t="s">
        <v>145</v>
      </c>
      <c r="DG95" t="s">
        <v>181</v>
      </c>
      <c r="DH95" t="s">
        <v>149</v>
      </c>
      <c r="DI95">
        <v>192</v>
      </c>
      <c r="DJ95" t="s">
        <v>149</v>
      </c>
      <c r="DK95">
        <v>23</v>
      </c>
      <c r="DL95">
        <v>32.06</v>
      </c>
      <c r="DM95">
        <v>68.11</v>
      </c>
      <c r="DN95">
        <v>30.35</v>
      </c>
      <c r="DO95">
        <v>158</v>
      </c>
      <c r="DP95">
        <v>336</v>
      </c>
      <c r="DQ95">
        <v>1230</v>
      </c>
      <c r="DR95">
        <v>23</v>
      </c>
      <c r="DS95">
        <v>0</v>
      </c>
      <c r="DT95">
        <v>31</v>
      </c>
      <c r="DU95">
        <v>0</v>
      </c>
      <c r="DV95">
        <v>37</v>
      </c>
      <c r="DW95">
        <v>10</v>
      </c>
      <c r="DX95">
        <v>0</v>
      </c>
      <c r="DY95">
        <v>95</v>
      </c>
      <c r="DZ95">
        <v>95</v>
      </c>
      <c r="EA95">
        <v>0</v>
      </c>
      <c r="EB95">
        <v>26</v>
      </c>
      <c r="EC95">
        <v>26</v>
      </c>
      <c r="ED95">
        <v>0</v>
      </c>
      <c r="EE95">
        <v>0</v>
      </c>
      <c r="EF95">
        <v>6</v>
      </c>
      <c r="EG95">
        <v>0</v>
      </c>
      <c r="EH95">
        <v>0</v>
      </c>
      <c r="EI95">
        <v>0</v>
      </c>
      <c r="EJ95">
        <v>0</v>
      </c>
      <c r="EK95">
        <v>0</v>
      </c>
      <c r="EL95">
        <v>0</v>
      </c>
      <c r="EM95">
        <v>0</v>
      </c>
      <c r="EN95" t="s">
        <v>891</v>
      </c>
      <c r="EO95" t="s">
        <v>892</v>
      </c>
    </row>
    <row r="96" spans="1:145">
      <c r="A96" s="1">
        <v>95</v>
      </c>
      <c r="B96" t="s">
        <v>893</v>
      </c>
      <c r="C96" t="s">
        <v>146</v>
      </c>
      <c r="D96">
        <v>0</v>
      </c>
      <c r="E96">
        <v>2</v>
      </c>
      <c r="F96">
        <v>0</v>
      </c>
      <c r="G96">
        <v>100</v>
      </c>
      <c r="H96">
        <v>10</v>
      </c>
      <c r="I96">
        <v>24</v>
      </c>
      <c r="J96" t="s">
        <v>146</v>
      </c>
      <c r="K96">
        <v>288</v>
      </c>
      <c r="L96" t="s">
        <v>146</v>
      </c>
      <c r="M96">
        <v>958</v>
      </c>
      <c r="N96" t="s">
        <v>146</v>
      </c>
      <c r="O96">
        <v>2826</v>
      </c>
      <c r="P96" t="s">
        <v>147</v>
      </c>
      <c r="R96" t="s">
        <v>146</v>
      </c>
      <c r="S96" t="s">
        <v>146</v>
      </c>
      <c r="T96" t="s">
        <v>146</v>
      </c>
      <c r="V96" t="s">
        <v>146</v>
      </c>
      <c r="W96" t="s">
        <v>894</v>
      </c>
      <c r="X96" t="s">
        <v>163</v>
      </c>
      <c r="Y96" t="s">
        <v>145</v>
      </c>
      <c r="AA96">
        <v>10</v>
      </c>
      <c r="AB96">
        <v>6</v>
      </c>
      <c r="AC96" t="s">
        <v>149</v>
      </c>
      <c r="AD96">
        <v>7</v>
      </c>
      <c r="AE96" t="s">
        <v>149</v>
      </c>
      <c r="AF96">
        <v>0</v>
      </c>
      <c r="AG96" t="s">
        <v>146</v>
      </c>
      <c r="AI96">
        <v>2455.35</v>
      </c>
      <c r="AJ96">
        <v>2455.35</v>
      </c>
      <c r="AK96">
        <v>2455.35</v>
      </c>
      <c r="AL96" t="s">
        <v>146</v>
      </c>
      <c r="AM96" t="s">
        <v>146</v>
      </c>
      <c r="AN96">
        <v>69</v>
      </c>
      <c r="AO96">
        <v>6</v>
      </c>
      <c r="AP96" t="s">
        <v>150</v>
      </c>
      <c r="AR96" t="s">
        <v>151</v>
      </c>
      <c r="AS96" t="s">
        <v>146</v>
      </c>
      <c r="AU96" t="s">
        <v>146</v>
      </c>
      <c r="AV96">
        <v>4</v>
      </c>
      <c r="AW96" t="s">
        <v>146</v>
      </c>
      <c r="AX96" t="s">
        <v>895</v>
      </c>
      <c r="AY96">
        <v>100</v>
      </c>
      <c r="AZ96">
        <v>100</v>
      </c>
      <c r="BA96">
        <v>100</v>
      </c>
      <c r="BB96">
        <v>100</v>
      </c>
      <c r="BC96">
        <v>100</v>
      </c>
      <c r="BD96" t="s">
        <v>149</v>
      </c>
      <c r="BE96">
        <v>16</v>
      </c>
      <c r="BF96" t="s">
        <v>149</v>
      </c>
      <c r="BG96">
        <v>45</v>
      </c>
      <c r="BH96" t="s">
        <v>149</v>
      </c>
      <c r="BI96">
        <v>126</v>
      </c>
      <c r="BJ96" t="s">
        <v>149</v>
      </c>
      <c r="BK96">
        <v>587</v>
      </c>
      <c r="BL96" t="s">
        <v>149</v>
      </c>
      <c r="BM96">
        <v>557</v>
      </c>
      <c r="BN96" t="s">
        <v>145</v>
      </c>
      <c r="BU96" t="s">
        <v>149</v>
      </c>
      <c r="BV96">
        <v>31</v>
      </c>
      <c r="BW96" t="s">
        <v>149</v>
      </c>
      <c r="BX96">
        <v>200</v>
      </c>
      <c r="BY96" t="s">
        <v>149</v>
      </c>
      <c r="BZ96">
        <v>0</v>
      </c>
      <c r="CA96" t="s">
        <v>149</v>
      </c>
      <c r="CB96">
        <v>0</v>
      </c>
      <c r="CC96" t="s">
        <v>146</v>
      </c>
      <c r="CD96" t="s">
        <v>149</v>
      </c>
      <c r="CE96">
        <v>0</v>
      </c>
      <c r="CF96" t="s">
        <v>149</v>
      </c>
      <c r="CG96">
        <v>0</v>
      </c>
      <c r="CH96" t="s">
        <v>149</v>
      </c>
      <c r="CI96">
        <v>0</v>
      </c>
      <c r="CJ96" t="s">
        <v>145</v>
      </c>
      <c r="CL96" t="s">
        <v>155</v>
      </c>
      <c r="CN96" t="s">
        <v>146</v>
      </c>
      <c r="CO96" t="s">
        <v>177</v>
      </c>
      <c r="CP96">
        <v>5</v>
      </c>
      <c r="CQ96">
        <v>15</v>
      </c>
      <c r="CR96" t="s">
        <v>145</v>
      </c>
      <c r="CT96" t="s">
        <v>145</v>
      </c>
      <c r="CV96" t="s">
        <v>157</v>
      </c>
      <c r="CW96" t="s">
        <v>146</v>
      </c>
      <c r="CX96" t="s">
        <v>896</v>
      </c>
      <c r="CY96" t="s">
        <v>149</v>
      </c>
      <c r="CZ96">
        <v>28</v>
      </c>
      <c r="DA96" t="s">
        <v>149</v>
      </c>
      <c r="DB96">
        <v>44</v>
      </c>
      <c r="DC96" t="s">
        <v>149</v>
      </c>
      <c r="DD96">
        <v>88</v>
      </c>
      <c r="DE96" t="s">
        <v>145</v>
      </c>
      <c r="DG96" t="s">
        <v>168</v>
      </c>
      <c r="DH96" t="s">
        <v>149</v>
      </c>
      <c r="DI96">
        <v>28</v>
      </c>
      <c r="DJ96" t="s">
        <v>149</v>
      </c>
      <c r="DK96">
        <v>26</v>
      </c>
      <c r="DL96">
        <v>100</v>
      </c>
      <c r="DM96">
        <v>63.2</v>
      </c>
      <c r="DN96">
        <v>26.78</v>
      </c>
      <c r="DO96">
        <v>225</v>
      </c>
      <c r="DP96">
        <v>903</v>
      </c>
      <c r="DQ96">
        <v>2812</v>
      </c>
      <c r="DR96">
        <v>26</v>
      </c>
      <c r="DS96">
        <v>0</v>
      </c>
      <c r="DT96">
        <v>35</v>
      </c>
      <c r="DU96">
        <v>10</v>
      </c>
      <c r="DV96">
        <v>104</v>
      </c>
      <c r="DW96">
        <v>22</v>
      </c>
      <c r="DX96">
        <v>81</v>
      </c>
      <c r="DY96">
        <v>75</v>
      </c>
      <c r="DZ96">
        <v>80</v>
      </c>
      <c r="EA96">
        <v>3</v>
      </c>
      <c r="EB96">
        <v>29</v>
      </c>
      <c r="EC96">
        <v>29</v>
      </c>
      <c r="ED96">
        <v>3</v>
      </c>
      <c r="EE96">
        <v>0</v>
      </c>
      <c r="EF96">
        <v>0</v>
      </c>
      <c r="EG96">
        <v>26</v>
      </c>
      <c r="EH96">
        <v>45</v>
      </c>
      <c r="EI96">
        <v>22</v>
      </c>
      <c r="EJ96">
        <v>20</v>
      </c>
      <c r="EK96">
        <v>30</v>
      </c>
      <c r="EL96">
        <v>26</v>
      </c>
      <c r="EM96">
        <v>28</v>
      </c>
      <c r="EN96" t="s">
        <v>897</v>
      </c>
      <c r="EO96" t="s">
        <v>898</v>
      </c>
    </row>
    <row r="97" spans="1:145">
      <c r="A97" s="1">
        <v>96</v>
      </c>
      <c r="B97" t="s">
        <v>899</v>
      </c>
      <c r="C97" t="s">
        <v>146</v>
      </c>
      <c r="D97">
        <v>0</v>
      </c>
      <c r="E97">
        <v>0</v>
      </c>
      <c r="F97">
        <v>0</v>
      </c>
      <c r="G97">
        <v>1</v>
      </c>
      <c r="H97">
        <v>0</v>
      </c>
      <c r="I97">
        <v>0</v>
      </c>
      <c r="J97" t="s">
        <v>146</v>
      </c>
      <c r="K97">
        <v>95</v>
      </c>
      <c r="L97" t="s">
        <v>146</v>
      </c>
      <c r="M97">
        <v>65</v>
      </c>
      <c r="N97" t="s">
        <v>146</v>
      </c>
      <c r="O97">
        <v>0</v>
      </c>
      <c r="P97" t="s">
        <v>172</v>
      </c>
      <c r="R97" t="s">
        <v>146</v>
      </c>
      <c r="S97" t="s">
        <v>145</v>
      </c>
      <c r="T97" t="s">
        <v>145</v>
      </c>
      <c r="U97" t="s">
        <v>900</v>
      </c>
      <c r="V97" t="s">
        <v>146</v>
      </c>
      <c r="W97" t="s">
        <v>901</v>
      </c>
      <c r="X97" t="s">
        <v>163</v>
      </c>
      <c r="Y97" t="s">
        <v>146</v>
      </c>
      <c r="Z97">
        <v>20</v>
      </c>
      <c r="AA97">
        <v>3</v>
      </c>
      <c r="AB97">
        <v>1</v>
      </c>
      <c r="AC97" t="s">
        <v>149</v>
      </c>
      <c r="AD97">
        <v>0</v>
      </c>
      <c r="AE97" t="s">
        <v>149</v>
      </c>
      <c r="AF97">
        <v>0</v>
      </c>
      <c r="AG97" t="s">
        <v>146</v>
      </c>
      <c r="AI97">
        <v>1724.11</v>
      </c>
      <c r="AJ97">
        <v>1724.11</v>
      </c>
      <c r="AK97">
        <v>1724.11</v>
      </c>
      <c r="AL97" t="s">
        <v>146</v>
      </c>
      <c r="AM97" t="s">
        <v>146</v>
      </c>
      <c r="AN97">
        <v>130</v>
      </c>
      <c r="AO97">
        <v>13</v>
      </c>
      <c r="AP97" t="s">
        <v>150</v>
      </c>
      <c r="AR97" t="s">
        <v>151</v>
      </c>
      <c r="AS97" t="s">
        <v>145</v>
      </c>
      <c r="AT97">
        <v>86</v>
      </c>
      <c r="AU97" t="s">
        <v>146</v>
      </c>
      <c r="AV97">
        <v>0</v>
      </c>
      <c r="AW97" t="s">
        <v>146</v>
      </c>
      <c r="AX97" t="s">
        <v>578</v>
      </c>
      <c r="AY97">
        <v>100</v>
      </c>
      <c r="AZ97">
        <v>100</v>
      </c>
      <c r="BA97">
        <v>100</v>
      </c>
      <c r="BB97">
        <v>100</v>
      </c>
      <c r="BC97">
        <v>100</v>
      </c>
      <c r="BD97" t="s">
        <v>149</v>
      </c>
      <c r="BE97">
        <v>7</v>
      </c>
      <c r="BF97" t="s">
        <v>149</v>
      </c>
      <c r="BG97">
        <v>18</v>
      </c>
      <c r="BH97" t="s">
        <v>149</v>
      </c>
      <c r="BI97">
        <v>68</v>
      </c>
      <c r="BJ97" t="s">
        <v>149</v>
      </c>
      <c r="BK97">
        <v>274</v>
      </c>
      <c r="BL97" t="s">
        <v>149</v>
      </c>
      <c r="BM97">
        <v>260</v>
      </c>
      <c r="BN97" t="s">
        <v>146</v>
      </c>
      <c r="BO97">
        <v>0</v>
      </c>
      <c r="BP97">
        <v>0</v>
      </c>
      <c r="BQ97">
        <v>128</v>
      </c>
      <c r="BR97">
        <v>240</v>
      </c>
      <c r="BS97">
        <v>0</v>
      </c>
      <c r="BT97">
        <v>0</v>
      </c>
      <c r="BU97" t="s">
        <v>149</v>
      </c>
      <c r="BV97">
        <v>13</v>
      </c>
      <c r="BW97" t="s">
        <v>149</v>
      </c>
      <c r="BX97">
        <v>0</v>
      </c>
      <c r="BY97" t="s">
        <v>149</v>
      </c>
      <c r="BZ97">
        <v>0</v>
      </c>
      <c r="CA97" t="s">
        <v>149</v>
      </c>
      <c r="CB97">
        <v>0</v>
      </c>
      <c r="CC97" t="s">
        <v>146</v>
      </c>
      <c r="CD97" t="s">
        <v>146</v>
      </c>
      <c r="CF97" t="s">
        <v>146</v>
      </c>
      <c r="CH97" t="s">
        <v>146</v>
      </c>
      <c r="CJ97" t="s">
        <v>145</v>
      </c>
      <c r="CL97" t="s">
        <v>155</v>
      </c>
      <c r="CN97" t="s">
        <v>146</v>
      </c>
      <c r="CO97" t="s">
        <v>177</v>
      </c>
      <c r="CP97">
        <v>2</v>
      </c>
      <c r="CQ97">
        <v>0</v>
      </c>
      <c r="CR97" t="s">
        <v>146</v>
      </c>
      <c r="CS97" t="s">
        <v>455</v>
      </c>
      <c r="CT97" t="s">
        <v>145</v>
      </c>
      <c r="CV97" t="s">
        <v>157</v>
      </c>
      <c r="CW97" t="s">
        <v>146</v>
      </c>
      <c r="CX97" t="s">
        <v>902</v>
      </c>
      <c r="CY97" t="s">
        <v>146</v>
      </c>
      <c r="DA97" t="s">
        <v>146</v>
      </c>
      <c r="DC97" t="s">
        <v>146</v>
      </c>
      <c r="DE97" t="s">
        <v>145</v>
      </c>
      <c r="DG97" t="s">
        <v>159</v>
      </c>
      <c r="DH97" t="s">
        <v>149</v>
      </c>
      <c r="DI97">
        <v>7</v>
      </c>
      <c r="DJ97" t="s">
        <v>149</v>
      </c>
      <c r="DK97">
        <v>28</v>
      </c>
      <c r="DL97">
        <v>25.15</v>
      </c>
      <c r="DM97">
        <v>60.69</v>
      </c>
      <c r="DN97">
        <v>25.15</v>
      </c>
      <c r="DO97">
        <v>99</v>
      </c>
      <c r="DP97">
        <v>265</v>
      </c>
      <c r="DQ97">
        <v>1244</v>
      </c>
      <c r="DR97">
        <v>5</v>
      </c>
      <c r="DS97">
        <v>2</v>
      </c>
      <c r="DT97">
        <v>14</v>
      </c>
      <c r="DU97">
        <v>4</v>
      </c>
      <c r="DV97">
        <v>64</v>
      </c>
      <c r="DW97">
        <v>12</v>
      </c>
      <c r="DX97">
        <v>20</v>
      </c>
      <c r="DY97">
        <v>35</v>
      </c>
      <c r="DZ97">
        <v>41</v>
      </c>
      <c r="EA97">
        <v>2</v>
      </c>
      <c r="EB97">
        <v>11</v>
      </c>
      <c r="EC97">
        <v>13</v>
      </c>
      <c r="ED97">
        <v>0</v>
      </c>
      <c r="EE97">
        <v>0</v>
      </c>
      <c r="EF97">
        <v>0</v>
      </c>
      <c r="EG97">
        <v>10</v>
      </c>
      <c r="EH97">
        <v>16</v>
      </c>
      <c r="EI97">
        <v>15</v>
      </c>
      <c r="EJ97">
        <v>13</v>
      </c>
      <c r="EK97">
        <v>13</v>
      </c>
      <c r="EL97">
        <v>15</v>
      </c>
      <c r="EM97">
        <v>19</v>
      </c>
      <c r="EN97" t="s">
        <v>903</v>
      </c>
      <c r="EO97" t="s">
        <v>904</v>
      </c>
    </row>
    <row r="98" spans="1:145">
      <c r="A98" s="1">
        <v>97</v>
      </c>
      <c r="B98" t="s">
        <v>905</v>
      </c>
      <c r="C98" t="s">
        <v>146</v>
      </c>
      <c r="D98">
        <v>0</v>
      </c>
      <c r="E98">
        <v>0</v>
      </c>
      <c r="F98">
        <v>0</v>
      </c>
      <c r="G98">
        <v>0</v>
      </c>
      <c r="H98">
        <v>0</v>
      </c>
      <c r="I98">
        <v>0</v>
      </c>
      <c r="J98" t="s">
        <v>146</v>
      </c>
      <c r="K98">
        <v>343</v>
      </c>
      <c r="L98" t="s">
        <v>146</v>
      </c>
      <c r="M98">
        <v>0</v>
      </c>
      <c r="N98" t="s">
        <v>146</v>
      </c>
      <c r="O98">
        <v>0</v>
      </c>
      <c r="P98" t="s">
        <v>147</v>
      </c>
      <c r="R98" t="s">
        <v>146</v>
      </c>
      <c r="S98" t="s">
        <v>146</v>
      </c>
      <c r="T98" t="s">
        <v>146</v>
      </c>
      <c r="V98" t="s">
        <v>146</v>
      </c>
      <c r="W98" t="s">
        <v>906</v>
      </c>
      <c r="X98" t="s">
        <v>163</v>
      </c>
      <c r="Y98" t="s">
        <v>146</v>
      </c>
      <c r="Z98">
        <v>15</v>
      </c>
      <c r="AA98">
        <v>1</v>
      </c>
      <c r="AB98">
        <v>12</v>
      </c>
      <c r="AC98" t="s">
        <v>149</v>
      </c>
      <c r="AD98">
        <v>10</v>
      </c>
      <c r="AE98" t="s">
        <v>149</v>
      </c>
      <c r="AF98">
        <v>0</v>
      </c>
      <c r="AG98" t="s">
        <v>146</v>
      </c>
      <c r="AI98">
        <v>2455.35</v>
      </c>
      <c r="AJ98">
        <v>2455.35</v>
      </c>
      <c r="AK98">
        <v>2455.35</v>
      </c>
      <c r="AL98" t="s">
        <v>146</v>
      </c>
      <c r="AM98" t="s">
        <v>146</v>
      </c>
      <c r="AN98">
        <v>41</v>
      </c>
      <c r="AO98">
        <v>24</v>
      </c>
      <c r="AP98" t="s">
        <v>150</v>
      </c>
      <c r="AR98" t="s">
        <v>151</v>
      </c>
      <c r="AS98" t="s">
        <v>145</v>
      </c>
      <c r="AT98">
        <v>90</v>
      </c>
      <c r="AU98" t="s">
        <v>145</v>
      </c>
      <c r="AW98" t="s">
        <v>146</v>
      </c>
      <c r="AX98" t="s">
        <v>907</v>
      </c>
      <c r="AY98">
        <v>90</v>
      </c>
      <c r="AZ98">
        <v>90</v>
      </c>
      <c r="BA98">
        <v>90</v>
      </c>
      <c r="BB98">
        <v>90</v>
      </c>
      <c r="BC98">
        <v>90</v>
      </c>
      <c r="BD98" t="s">
        <v>149</v>
      </c>
      <c r="BE98">
        <v>4</v>
      </c>
      <c r="BF98" t="s">
        <v>149</v>
      </c>
      <c r="BG98">
        <v>16</v>
      </c>
      <c r="BH98" t="s">
        <v>149</v>
      </c>
      <c r="BI98">
        <v>40</v>
      </c>
      <c r="BJ98" t="s">
        <v>149</v>
      </c>
      <c r="BK98">
        <v>150</v>
      </c>
      <c r="BL98" t="s">
        <v>149</v>
      </c>
      <c r="BM98">
        <v>132</v>
      </c>
      <c r="BN98" t="s">
        <v>146</v>
      </c>
      <c r="BO98">
        <v>0</v>
      </c>
      <c r="BP98">
        <v>0</v>
      </c>
      <c r="BQ98">
        <v>10</v>
      </c>
      <c r="BR98">
        <v>2</v>
      </c>
      <c r="BS98">
        <v>0</v>
      </c>
      <c r="BT98">
        <v>2</v>
      </c>
      <c r="BU98" t="s">
        <v>149</v>
      </c>
      <c r="BV98">
        <v>16</v>
      </c>
      <c r="BW98" t="s">
        <v>149</v>
      </c>
      <c r="BX98">
        <v>0</v>
      </c>
      <c r="BY98" t="s">
        <v>149</v>
      </c>
      <c r="BZ98">
        <v>0</v>
      </c>
      <c r="CA98" t="s">
        <v>149</v>
      </c>
      <c r="CB98">
        <v>388</v>
      </c>
      <c r="CC98" t="s">
        <v>146</v>
      </c>
      <c r="CD98" t="s">
        <v>146</v>
      </c>
      <c r="CF98" t="s">
        <v>146</v>
      </c>
      <c r="CH98" t="s">
        <v>146</v>
      </c>
      <c r="CJ98" t="s">
        <v>145</v>
      </c>
      <c r="CL98" t="s">
        <v>155</v>
      </c>
      <c r="CN98" t="s">
        <v>146</v>
      </c>
      <c r="CO98" t="s">
        <v>327</v>
      </c>
      <c r="CP98">
        <v>1</v>
      </c>
      <c r="CQ98">
        <v>12</v>
      </c>
      <c r="CR98" t="s">
        <v>146</v>
      </c>
      <c r="CS98" t="s">
        <v>908</v>
      </c>
      <c r="CT98" t="s">
        <v>145</v>
      </c>
      <c r="CV98" t="s">
        <v>157</v>
      </c>
      <c r="CW98" t="s">
        <v>146</v>
      </c>
      <c r="CX98" t="s">
        <v>909</v>
      </c>
      <c r="CY98" t="s">
        <v>149</v>
      </c>
      <c r="CZ98">
        <v>80</v>
      </c>
      <c r="DA98" t="s">
        <v>149</v>
      </c>
      <c r="DB98">
        <v>80</v>
      </c>
      <c r="DC98" t="s">
        <v>149</v>
      </c>
      <c r="DD98">
        <v>20</v>
      </c>
      <c r="DE98" t="s">
        <v>145</v>
      </c>
      <c r="DG98" t="s">
        <v>168</v>
      </c>
      <c r="DH98" t="s">
        <v>149</v>
      </c>
      <c r="DI98">
        <v>120</v>
      </c>
      <c r="DJ98" t="s">
        <v>149</v>
      </c>
      <c r="DK98">
        <v>58</v>
      </c>
      <c r="DL98">
        <v>100</v>
      </c>
      <c r="DM98">
        <v>64.11</v>
      </c>
      <c r="DN98">
        <v>28.18</v>
      </c>
      <c r="DO98">
        <v>104</v>
      </c>
      <c r="DP98">
        <v>281</v>
      </c>
      <c r="DQ98">
        <v>866</v>
      </c>
      <c r="DR98">
        <v>8</v>
      </c>
      <c r="DS98">
        <v>0</v>
      </c>
      <c r="DT98">
        <v>9</v>
      </c>
      <c r="DU98">
        <v>5</v>
      </c>
      <c r="DV98">
        <v>36</v>
      </c>
      <c r="DW98">
        <v>5</v>
      </c>
      <c r="DX98">
        <v>80</v>
      </c>
      <c r="DY98">
        <v>80</v>
      </c>
      <c r="DZ98">
        <v>80</v>
      </c>
      <c r="EA98">
        <v>1</v>
      </c>
      <c r="EB98">
        <v>4</v>
      </c>
      <c r="EC98">
        <v>13</v>
      </c>
      <c r="ED98">
        <v>0</v>
      </c>
      <c r="EE98">
        <v>0</v>
      </c>
      <c r="EF98">
        <v>2</v>
      </c>
      <c r="EG98">
        <v>8</v>
      </c>
      <c r="EH98">
        <v>28</v>
      </c>
      <c r="EI98">
        <v>15</v>
      </c>
      <c r="EJ98">
        <v>50</v>
      </c>
      <c r="EK98">
        <v>19</v>
      </c>
      <c r="EL98">
        <v>13</v>
      </c>
      <c r="EM98">
        <v>11</v>
      </c>
      <c r="EN98" t="s">
        <v>910</v>
      </c>
      <c r="EO98" t="s">
        <v>911</v>
      </c>
    </row>
    <row r="99" spans="1:145">
      <c r="A99" s="1">
        <v>98</v>
      </c>
      <c r="B99" t="s">
        <v>912</v>
      </c>
      <c r="C99" t="s">
        <v>145</v>
      </c>
      <c r="J99" t="s">
        <v>145</v>
      </c>
      <c r="L99" t="s">
        <v>145</v>
      </c>
      <c r="N99" t="s">
        <v>145</v>
      </c>
      <c r="P99" t="s">
        <v>185</v>
      </c>
      <c r="Q99" t="s">
        <v>913</v>
      </c>
      <c r="R99" t="s">
        <v>146</v>
      </c>
      <c r="S99" t="s">
        <v>146</v>
      </c>
      <c r="T99" t="s">
        <v>145</v>
      </c>
      <c r="U99" t="s">
        <v>262</v>
      </c>
      <c r="V99" t="s">
        <v>146</v>
      </c>
      <c r="W99">
        <v>10172</v>
      </c>
      <c r="X99" t="s">
        <v>914</v>
      </c>
      <c r="Y99" t="s">
        <v>145</v>
      </c>
      <c r="AA99">
        <v>0</v>
      </c>
      <c r="AB99">
        <v>0</v>
      </c>
      <c r="AC99" t="s">
        <v>149</v>
      </c>
      <c r="AD99">
        <v>13</v>
      </c>
      <c r="AE99" t="s">
        <v>146</v>
      </c>
      <c r="AG99" t="s">
        <v>146</v>
      </c>
      <c r="AI99">
        <v>1984.09</v>
      </c>
      <c r="AJ99">
        <v>1984.09</v>
      </c>
      <c r="AK99">
        <v>1984.09</v>
      </c>
      <c r="AL99" t="s">
        <v>146</v>
      </c>
      <c r="AM99" t="s">
        <v>146</v>
      </c>
      <c r="AN99">
        <v>50</v>
      </c>
      <c r="AO99">
        <v>8</v>
      </c>
      <c r="AP99" t="s">
        <v>216</v>
      </c>
      <c r="AR99" t="s">
        <v>151</v>
      </c>
      <c r="AS99" t="s">
        <v>145</v>
      </c>
      <c r="AT99">
        <v>95</v>
      </c>
      <c r="AU99" t="s">
        <v>146</v>
      </c>
      <c r="AV99">
        <v>2</v>
      </c>
      <c r="AW99" t="s">
        <v>146</v>
      </c>
      <c r="AX99" t="s">
        <v>915</v>
      </c>
      <c r="AY99">
        <v>70</v>
      </c>
      <c r="AZ99">
        <v>75</v>
      </c>
      <c r="BA99">
        <v>70</v>
      </c>
      <c r="BB99">
        <v>80</v>
      </c>
      <c r="BC99">
        <v>75</v>
      </c>
      <c r="BD99" t="s">
        <v>149</v>
      </c>
      <c r="BE99">
        <v>3</v>
      </c>
      <c r="BF99" t="s">
        <v>149</v>
      </c>
      <c r="BG99">
        <v>9</v>
      </c>
      <c r="BH99" t="s">
        <v>149</v>
      </c>
      <c r="BI99">
        <v>18</v>
      </c>
      <c r="BJ99" t="s">
        <v>149</v>
      </c>
      <c r="BK99">
        <v>116</v>
      </c>
      <c r="BL99" t="s">
        <v>149</v>
      </c>
      <c r="BM99">
        <v>74</v>
      </c>
      <c r="BN99" t="s">
        <v>146</v>
      </c>
      <c r="BO99">
        <v>0</v>
      </c>
      <c r="BP99">
        <v>0</v>
      </c>
      <c r="BQ99">
        <v>26</v>
      </c>
      <c r="BR99">
        <v>1</v>
      </c>
      <c r="BS99">
        <v>0</v>
      </c>
      <c r="BT99">
        <v>0</v>
      </c>
      <c r="BU99" t="s">
        <v>149</v>
      </c>
      <c r="BV99">
        <v>13</v>
      </c>
      <c r="BW99" t="s">
        <v>149</v>
      </c>
      <c r="BX99">
        <v>34</v>
      </c>
      <c r="BY99" t="s">
        <v>149</v>
      </c>
      <c r="BZ99">
        <v>19</v>
      </c>
      <c r="CA99" t="s">
        <v>149</v>
      </c>
      <c r="CB99">
        <v>0</v>
      </c>
      <c r="CC99" t="s">
        <v>146</v>
      </c>
      <c r="CD99" t="s">
        <v>149</v>
      </c>
      <c r="CE99">
        <v>800</v>
      </c>
      <c r="CF99" t="s">
        <v>146</v>
      </c>
      <c r="CH99" t="s">
        <v>149</v>
      </c>
      <c r="CI99">
        <v>2100</v>
      </c>
      <c r="CJ99" t="s">
        <v>145</v>
      </c>
      <c r="CL99" t="s">
        <v>155</v>
      </c>
      <c r="CN99" t="s">
        <v>146</v>
      </c>
      <c r="CO99" t="s">
        <v>218</v>
      </c>
      <c r="CP99">
        <v>0</v>
      </c>
      <c r="CQ99">
        <v>0</v>
      </c>
      <c r="CR99" t="s">
        <v>146</v>
      </c>
      <c r="CS99" t="s">
        <v>235</v>
      </c>
      <c r="CT99" t="s">
        <v>146</v>
      </c>
      <c r="CU99" t="s">
        <v>408</v>
      </c>
      <c r="CV99" t="s">
        <v>157</v>
      </c>
      <c r="CW99" t="s">
        <v>146</v>
      </c>
      <c r="CX99" t="s">
        <v>916</v>
      </c>
      <c r="CY99" t="s">
        <v>149</v>
      </c>
      <c r="CZ99">
        <v>16</v>
      </c>
      <c r="DA99" t="s">
        <v>149</v>
      </c>
      <c r="DB99">
        <v>8</v>
      </c>
      <c r="DC99" t="s">
        <v>149</v>
      </c>
      <c r="DD99">
        <v>16</v>
      </c>
      <c r="DE99" t="s">
        <v>146</v>
      </c>
      <c r="DF99" t="s">
        <v>408</v>
      </c>
      <c r="DG99" t="s">
        <v>168</v>
      </c>
      <c r="DH99" t="s">
        <v>149</v>
      </c>
      <c r="DI99">
        <v>0</v>
      </c>
      <c r="DJ99" t="s">
        <v>149</v>
      </c>
      <c r="DK99">
        <v>0</v>
      </c>
      <c r="DL99">
        <v>98.74</v>
      </c>
      <c r="DM99">
        <v>78.010000000000005</v>
      </c>
      <c r="DN99">
        <v>35.22</v>
      </c>
      <c r="DO99">
        <v>53</v>
      </c>
      <c r="DP99">
        <v>162</v>
      </c>
      <c r="DQ99">
        <v>556</v>
      </c>
      <c r="DR99">
        <v>4</v>
      </c>
      <c r="DS99">
        <v>0</v>
      </c>
      <c r="DT99">
        <v>7</v>
      </c>
      <c r="DU99">
        <v>0</v>
      </c>
      <c r="DV99">
        <v>27</v>
      </c>
      <c r="DW99">
        <v>7</v>
      </c>
      <c r="DX99">
        <v>100</v>
      </c>
      <c r="DY99">
        <v>95</v>
      </c>
      <c r="DZ99">
        <v>95</v>
      </c>
      <c r="EA99">
        <v>11</v>
      </c>
      <c r="EB99">
        <v>1</v>
      </c>
      <c r="EC99">
        <v>1</v>
      </c>
      <c r="ED99">
        <v>1</v>
      </c>
      <c r="EE99">
        <v>0</v>
      </c>
      <c r="EF99">
        <v>0</v>
      </c>
      <c r="EG99">
        <v>4</v>
      </c>
      <c r="EH99">
        <v>7</v>
      </c>
      <c r="EI99">
        <v>3</v>
      </c>
      <c r="EJ99">
        <v>4</v>
      </c>
      <c r="EK99">
        <v>4</v>
      </c>
      <c r="EL99">
        <v>3</v>
      </c>
      <c r="EM99">
        <v>6</v>
      </c>
      <c r="EN99" t="s">
        <v>917</v>
      </c>
      <c r="EO99" t="s">
        <v>918</v>
      </c>
    </row>
    <row r="100" spans="1:145">
      <c r="A100" s="1">
        <v>99</v>
      </c>
      <c r="B100" t="s">
        <v>919</v>
      </c>
      <c r="C100" t="s">
        <v>145</v>
      </c>
      <c r="J100" t="s">
        <v>145</v>
      </c>
      <c r="L100" t="s">
        <v>145</v>
      </c>
      <c r="N100" t="s">
        <v>145</v>
      </c>
      <c r="P100" t="s">
        <v>172</v>
      </c>
      <c r="R100" t="s">
        <v>146</v>
      </c>
      <c r="S100" t="s">
        <v>146</v>
      </c>
      <c r="T100" t="s">
        <v>145</v>
      </c>
      <c r="V100" t="s">
        <v>146</v>
      </c>
      <c r="W100" t="s">
        <v>920</v>
      </c>
      <c r="X100" t="s">
        <v>921</v>
      </c>
      <c r="Y100" t="s">
        <v>146</v>
      </c>
      <c r="Z100">
        <v>10</v>
      </c>
      <c r="AA100">
        <v>0</v>
      </c>
      <c r="AB100">
        <v>1</v>
      </c>
      <c r="AC100" t="s">
        <v>149</v>
      </c>
      <c r="AD100">
        <v>7</v>
      </c>
      <c r="AE100" t="s">
        <v>149</v>
      </c>
      <c r="AF100">
        <v>0</v>
      </c>
      <c r="AG100" t="s">
        <v>146</v>
      </c>
      <c r="AI100">
        <v>2455.35</v>
      </c>
      <c r="AJ100">
        <v>2455.35</v>
      </c>
      <c r="AK100">
        <v>2455.35</v>
      </c>
      <c r="AL100" t="s">
        <v>146</v>
      </c>
      <c r="AM100" t="s">
        <v>146</v>
      </c>
      <c r="AN100">
        <v>40</v>
      </c>
      <c r="AO100">
        <v>10</v>
      </c>
      <c r="AP100" t="s">
        <v>150</v>
      </c>
      <c r="AR100" t="s">
        <v>151</v>
      </c>
      <c r="AS100" t="s">
        <v>145</v>
      </c>
      <c r="AT100">
        <v>71.400000000000006</v>
      </c>
      <c r="AU100" t="s">
        <v>146</v>
      </c>
      <c r="AV100">
        <v>4</v>
      </c>
      <c r="AW100" t="s">
        <v>146</v>
      </c>
      <c r="AX100" t="s">
        <v>922</v>
      </c>
      <c r="AY100">
        <v>60</v>
      </c>
      <c r="AZ100">
        <v>60</v>
      </c>
      <c r="BA100">
        <v>60</v>
      </c>
      <c r="BB100">
        <v>60</v>
      </c>
      <c r="BC100">
        <v>60</v>
      </c>
      <c r="BD100" t="s">
        <v>149</v>
      </c>
      <c r="BE100">
        <v>12</v>
      </c>
      <c r="BF100" t="s">
        <v>149</v>
      </c>
      <c r="BG100">
        <v>10</v>
      </c>
      <c r="BH100" t="s">
        <v>149</v>
      </c>
      <c r="BI100">
        <v>53</v>
      </c>
      <c r="BJ100" t="s">
        <v>149</v>
      </c>
      <c r="BK100">
        <v>175</v>
      </c>
      <c r="BL100" t="s">
        <v>149</v>
      </c>
      <c r="BM100">
        <v>175</v>
      </c>
      <c r="BN100" t="s">
        <v>146</v>
      </c>
      <c r="BO100">
        <v>0</v>
      </c>
      <c r="BP100">
        <v>0</v>
      </c>
      <c r="BQ100">
        <v>60</v>
      </c>
      <c r="BR100">
        <v>0</v>
      </c>
      <c r="BS100">
        <v>0</v>
      </c>
      <c r="BT100">
        <v>0</v>
      </c>
      <c r="BU100" t="s">
        <v>149</v>
      </c>
      <c r="BV100">
        <v>13</v>
      </c>
      <c r="BW100" t="s">
        <v>149</v>
      </c>
      <c r="BX100">
        <v>164</v>
      </c>
      <c r="BY100" t="s">
        <v>149</v>
      </c>
      <c r="BZ100">
        <v>0</v>
      </c>
      <c r="CA100" t="s">
        <v>149</v>
      </c>
      <c r="CB100">
        <v>0</v>
      </c>
      <c r="CC100" t="s">
        <v>146</v>
      </c>
      <c r="CD100" t="s">
        <v>146</v>
      </c>
      <c r="CF100" t="s">
        <v>146</v>
      </c>
      <c r="CH100" t="s">
        <v>146</v>
      </c>
      <c r="CJ100" t="s">
        <v>145</v>
      </c>
      <c r="CL100" t="s">
        <v>295</v>
      </c>
      <c r="CN100" t="s">
        <v>146</v>
      </c>
      <c r="CO100" t="s">
        <v>180</v>
      </c>
      <c r="CP100">
        <v>0</v>
      </c>
      <c r="CQ100">
        <v>2</v>
      </c>
      <c r="CR100" t="s">
        <v>146</v>
      </c>
      <c r="CS100" t="s">
        <v>923</v>
      </c>
      <c r="CT100" t="s">
        <v>145</v>
      </c>
      <c r="CV100" t="s">
        <v>157</v>
      </c>
      <c r="CW100" t="s">
        <v>146</v>
      </c>
      <c r="CX100" t="s">
        <v>924</v>
      </c>
      <c r="CY100" t="s">
        <v>149</v>
      </c>
      <c r="CZ100">
        <v>64</v>
      </c>
      <c r="DA100" t="s">
        <v>149</v>
      </c>
      <c r="DB100">
        <v>64</v>
      </c>
      <c r="DC100" t="s">
        <v>149</v>
      </c>
      <c r="DD100">
        <v>64</v>
      </c>
      <c r="DE100" t="s">
        <v>145</v>
      </c>
      <c r="DG100" t="s">
        <v>168</v>
      </c>
      <c r="DH100" t="s">
        <v>149</v>
      </c>
      <c r="DI100">
        <v>0</v>
      </c>
      <c r="DJ100" t="s">
        <v>149</v>
      </c>
      <c r="DK100">
        <v>2</v>
      </c>
      <c r="DL100">
        <v>75.05</v>
      </c>
      <c r="DM100">
        <v>94.35</v>
      </c>
      <c r="DN100">
        <v>30.4</v>
      </c>
      <c r="DO100">
        <v>308</v>
      </c>
      <c r="DP100">
        <v>245</v>
      </c>
      <c r="DQ100">
        <v>838</v>
      </c>
      <c r="DR100">
        <v>8</v>
      </c>
      <c r="DS100">
        <v>19</v>
      </c>
      <c r="DT100">
        <v>3</v>
      </c>
      <c r="DU100">
        <v>8</v>
      </c>
      <c r="DV100">
        <v>24</v>
      </c>
      <c r="DW100">
        <v>13</v>
      </c>
      <c r="DX100">
        <v>37.5</v>
      </c>
      <c r="DY100">
        <v>100</v>
      </c>
      <c r="DZ100">
        <v>25</v>
      </c>
      <c r="EA100">
        <v>4</v>
      </c>
      <c r="EB100">
        <v>8</v>
      </c>
      <c r="EC100">
        <v>9</v>
      </c>
      <c r="ED100">
        <v>1</v>
      </c>
      <c r="EE100">
        <v>0</v>
      </c>
      <c r="EF100">
        <v>0</v>
      </c>
      <c r="EG100">
        <v>27</v>
      </c>
      <c r="EH100">
        <v>11</v>
      </c>
      <c r="EI100">
        <v>4</v>
      </c>
      <c r="EJ100">
        <v>4</v>
      </c>
      <c r="EK100">
        <v>6</v>
      </c>
      <c r="EL100">
        <v>6</v>
      </c>
      <c r="EM100">
        <v>6</v>
      </c>
      <c r="EN100" t="s">
        <v>925</v>
      </c>
      <c r="EO100" t="s">
        <v>926</v>
      </c>
    </row>
    <row r="101" spans="1:145">
      <c r="A101" s="1">
        <v>100</v>
      </c>
      <c r="B101" t="s">
        <v>927</v>
      </c>
      <c r="C101" t="s">
        <v>146</v>
      </c>
      <c r="D101">
        <v>0</v>
      </c>
      <c r="E101">
        <v>0</v>
      </c>
      <c r="F101">
        <v>0</v>
      </c>
      <c r="G101">
        <v>0</v>
      </c>
      <c r="H101">
        <v>0</v>
      </c>
      <c r="I101">
        <v>0</v>
      </c>
      <c r="J101" t="s">
        <v>145</v>
      </c>
      <c r="L101" t="s">
        <v>145</v>
      </c>
      <c r="N101" t="s">
        <v>145</v>
      </c>
      <c r="P101" t="s">
        <v>223</v>
      </c>
      <c r="R101" t="s">
        <v>146</v>
      </c>
      <c r="S101" t="s">
        <v>146</v>
      </c>
      <c r="T101" t="s">
        <v>145</v>
      </c>
      <c r="V101" t="s">
        <v>146</v>
      </c>
      <c r="W101" t="s">
        <v>928</v>
      </c>
      <c r="X101" t="s">
        <v>446</v>
      </c>
      <c r="Y101" t="s">
        <v>145</v>
      </c>
      <c r="AA101">
        <v>9</v>
      </c>
      <c r="AB101">
        <v>0</v>
      </c>
      <c r="AC101" t="s">
        <v>149</v>
      </c>
      <c r="AD101">
        <v>10</v>
      </c>
      <c r="AE101" t="s">
        <v>146</v>
      </c>
      <c r="AG101" t="s">
        <v>146</v>
      </c>
      <c r="AI101">
        <v>2803.21</v>
      </c>
      <c r="AJ101">
        <v>2803.21</v>
      </c>
      <c r="AK101">
        <v>2620.48</v>
      </c>
      <c r="AL101" t="s">
        <v>146</v>
      </c>
      <c r="AM101" t="s">
        <v>146</v>
      </c>
      <c r="AN101">
        <v>30</v>
      </c>
      <c r="AO101">
        <v>5</v>
      </c>
      <c r="AP101" t="s">
        <v>216</v>
      </c>
      <c r="AR101" t="s">
        <v>151</v>
      </c>
      <c r="AS101" t="s">
        <v>145</v>
      </c>
      <c r="AT101">
        <v>25</v>
      </c>
      <c r="AU101" t="s">
        <v>146</v>
      </c>
      <c r="AV101">
        <v>10</v>
      </c>
      <c r="AW101" t="s">
        <v>146</v>
      </c>
      <c r="AX101" t="s">
        <v>242</v>
      </c>
      <c r="AY101">
        <v>100</v>
      </c>
      <c r="AZ101">
        <v>100</v>
      </c>
      <c r="BA101">
        <v>100</v>
      </c>
      <c r="BB101">
        <v>100</v>
      </c>
      <c r="BC101">
        <v>100</v>
      </c>
      <c r="BD101" t="s">
        <v>149</v>
      </c>
      <c r="BE101">
        <v>11</v>
      </c>
      <c r="BF101" t="s">
        <v>149</v>
      </c>
      <c r="BG101">
        <v>24</v>
      </c>
      <c r="BH101" t="s">
        <v>149</v>
      </c>
      <c r="BI101">
        <v>51</v>
      </c>
      <c r="BJ101" t="s">
        <v>149</v>
      </c>
      <c r="BK101">
        <v>276</v>
      </c>
      <c r="BL101" t="s">
        <v>146</v>
      </c>
      <c r="BN101" t="s">
        <v>146</v>
      </c>
      <c r="BO101">
        <v>63</v>
      </c>
      <c r="BP101">
        <v>0</v>
      </c>
      <c r="BQ101">
        <v>35</v>
      </c>
      <c r="BR101">
        <v>300</v>
      </c>
      <c r="BS101">
        <v>431</v>
      </c>
      <c r="BT101">
        <v>0</v>
      </c>
      <c r="BU101" t="s">
        <v>149</v>
      </c>
      <c r="BV101">
        <v>10</v>
      </c>
      <c r="BW101" t="s">
        <v>146</v>
      </c>
      <c r="BY101" t="s">
        <v>146</v>
      </c>
      <c r="CA101" t="s">
        <v>146</v>
      </c>
      <c r="CC101" t="s">
        <v>146</v>
      </c>
      <c r="CD101" t="s">
        <v>149</v>
      </c>
      <c r="CE101" t="s">
        <v>929</v>
      </c>
      <c r="CF101" t="s">
        <v>149</v>
      </c>
      <c r="CG101" t="s">
        <v>929</v>
      </c>
      <c r="CH101" t="s">
        <v>149</v>
      </c>
      <c r="CI101" t="s">
        <v>930</v>
      </c>
      <c r="CJ101" t="s">
        <v>146</v>
      </c>
      <c r="CK101" t="s">
        <v>931</v>
      </c>
      <c r="CL101" t="s">
        <v>155</v>
      </c>
      <c r="CN101" t="s">
        <v>146</v>
      </c>
      <c r="CO101" t="s">
        <v>167</v>
      </c>
      <c r="CP101">
        <v>3</v>
      </c>
      <c r="CQ101">
        <v>0</v>
      </c>
      <c r="CR101" t="s">
        <v>146</v>
      </c>
      <c r="CS101" t="s">
        <v>932</v>
      </c>
      <c r="CT101" t="s">
        <v>146</v>
      </c>
      <c r="CU101" t="s">
        <v>933</v>
      </c>
      <c r="CV101" t="s">
        <v>157</v>
      </c>
      <c r="CW101" t="s">
        <v>146</v>
      </c>
      <c r="CX101" t="s">
        <v>934</v>
      </c>
      <c r="CY101" t="s">
        <v>149</v>
      </c>
      <c r="CZ101">
        <v>20</v>
      </c>
      <c r="DA101" t="s">
        <v>149</v>
      </c>
      <c r="DB101">
        <v>20</v>
      </c>
      <c r="DC101" t="s">
        <v>149</v>
      </c>
      <c r="DD101">
        <v>120</v>
      </c>
      <c r="DE101" t="s">
        <v>145</v>
      </c>
      <c r="DG101" t="s">
        <v>181</v>
      </c>
      <c r="DH101" t="s">
        <v>149</v>
      </c>
      <c r="DI101">
        <v>105</v>
      </c>
      <c r="DJ101" t="s">
        <v>149</v>
      </c>
      <c r="DK101">
        <v>60</v>
      </c>
      <c r="DL101">
        <v>28.84</v>
      </c>
      <c r="DM101">
        <v>67.34</v>
      </c>
      <c r="DN101">
        <v>28.84</v>
      </c>
      <c r="DO101">
        <v>190</v>
      </c>
      <c r="DP101">
        <v>369</v>
      </c>
      <c r="DQ101">
        <v>1525</v>
      </c>
      <c r="DR101">
        <v>7</v>
      </c>
      <c r="DS101">
        <v>2</v>
      </c>
      <c r="DT101">
        <v>15</v>
      </c>
      <c r="DU101">
        <v>4</v>
      </c>
      <c r="DV101">
        <v>22</v>
      </c>
      <c r="DW101">
        <v>22</v>
      </c>
      <c r="DX101">
        <v>5</v>
      </c>
      <c r="DY101">
        <v>8</v>
      </c>
      <c r="DZ101">
        <v>15</v>
      </c>
      <c r="EA101">
        <v>1</v>
      </c>
      <c r="EB101">
        <v>1</v>
      </c>
      <c r="EC101">
        <v>8</v>
      </c>
      <c r="ED101">
        <v>0</v>
      </c>
      <c r="EE101">
        <v>0</v>
      </c>
      <c r="EF101">
        <v>0</v>
      </c>
      <c r="EG101">
        <v>11</v>
      </c>
      <c r="EH101">
        <v>21</v>
      </c>
      <c r="EI101">
        <v>12</v>
      </c>
      <c r="EJ101">
        <v>11</v>
      </c>
      <c r="EK101">
        <v>12</v>
      </c>
      <c r="EL101">
        <v>11</v>
      </c>
      <c r="EM101">
        <v>9</v>
      </c>
      <c r="EN101" t="s">
        <v>935</v>
      </c>
      <c r="EO101" t="s">
        <v>936</v>
      </c>
    </row>
    <row r="102" spans="1:145">
      <c r="A102" s="1">
        <v>101</v>
      </c>
      <c r="B102" t="s">
        <v>937</v>
      </c>
      <c r="C102" t="s">
        <v>146</v>
      </c>
      <c r="D102">
        <v>2</v>
      </c>
      <c r="E102">
        <v>4</v>
      </c>
      <c r="F102">
        <v>2</v>
      </c>
      <c r="G102">
        <v>2</v>
      </c>
      <c r="H102">
        <v>4</v>
      </c>
      <c r="I102">
        <v>8</v>
      </c>
      <c r="J102" t="s">
        <v>146</v>
      </c>
      <c r="K102">
        <v>460</v>
      </c>
      <c r="L102" t="s">
        <v>146</v>
      </c>
      <c r="M102">
        <v>700</v>
      </c>
      <c r="N102" t="s">
        <v>146</v>
      </c>
      <c r="O102">
        <v>2590</v>
      </c>
      <c r="P102" t="s">
        <v>172</v>
      </c>
      <c r="R102" t="s">
        <v>145</v>
      </c>
      <c r="S102" t="s">
        <v>149</v>
      </c>
      <c r="T102" t="s">
        <v>149</v>
      </c>
      <c r="V102" t="s">
        <v>146</v>
      </c>
      <c r="W102" t="s">
        <v>938</v>
      </c>
      <c r="X102" t="s">
        <v>215</v>
      </c>
      <c r="Y102" t="s">
        <v>145</v>
      </c>
      <c r="AA102">
        <v>7</v>
      </c>
      <c r="AB102">
        <v>2</v>
      </c>
      <c r="AC102" t="s">
        <v>149</v>
      </c>
      <c r="AD102">
        <v>57</v>
      </c>
      <c r="AE102" t="s">
        <v>149</v>
      </c>
      <c r="AF102">
        <v>0</v>
      </c>
      <c r="AG102" t="s">
        <v>146</v>
      </c>
      <c r="AI102">
        <v>1725.21</v>
      </c>
      <c r="AJ102">
        <v>1725.21</v>
      </c>
      <c r="AK102">
        <v>1725.21</v>
      </c>
      <c r="AL102" t="s">
        <v>146</v>
      </c>
      <c r="AM102" t="s">
        <v>146</v>
      </c>
      <c r="AN102">
        <v>110</v>
      </c>
      <c r="AO102">
        <v>10</v>
      </c>
      <c r="AP102" t="s">
        <v>150</v>
      </c>
      <c r="AR102" t="s">
        <v>151</v>
      </c>
      <c r="AS102" t="s">
        <v>145</v>
      </c>
      <c r="AT102">
        <v>99</v>
      </c>
      <c r="AU102" t="s">
        <v>146</v>
      </c>
      <c r="AV102">
        <v>0</v>
      </c>
      <c r="AW102" t="s">
        <v>145</v>
      </c>
      <c r="BD102" t="s">
        <v>149</v>
      </c>
      <c r="BE102">
        <v>20</v>
      </c>
      <c r="BF102" t="s">
        <v>149</v>
      </c>
      <c r="BG102">
        <v>39</v>
      </c>
      <c r="BH102" t="s">
        <v>149</v>
      </c>
      <c r="BI102">
        <v>56</v>
      </c>
      <c r="BJ102" t="s">
        <v>149</v>
      </c>
      <c r="BK102">
        <v>580</v>
      </c>
      <c r="BL102" t="s">
        <v>149</v>
      </c>
      <c r="BM102">
        <v>378</v>
      </c>
      <c r="BN102" t="s">
        <v>145</v>
      </c>
      <c r="BU102" t="s">
        <v>149</v>
      </c>
      <c r="BV102">
        <v>57</v>
      </c>
      <c r="BW102" t="s">
        <v>149</v>
      </c>
      <c r="BX102">
        <v>398</v>
      </c>
      <c r="BY102" t="s">
        <v>146</v>
      </c>
      <c r="CA102" t="s">
        <v>146</v>
      </c>
      <c r="CC102" t="s">
        <v>146</v>
      </c>
      <c r="CD102" t="s">
        <v>146</v>
      </c>
      <c r="CF102" t="s">
        <v>146</v>
      </c>
      <c r="CH102" t="s">
        <v>149</v>
      </c>
      <c r="CI102" t="s">
        <v>939</v>
      </c>
      <c r="CJ102" t="s">
        <v>145</v>
      </c>
      <c r="CL102" t="s">
        <v>155</v>
      </c>
      <c r="CN102" t="s">
        <v>146</v>
      </c>
      <c r="CO102" t="s">
        <v>455</v>
      </c>
      <c r="CP102">
        <v>6</v>
      </c>
      <c r="CQ102">
        <v>0</v>
      </c>
      <c r="CR102" t="s">
        <v>146</v>
      </c>
      <c r="CS102" t="s">
        <v>940</v>
      </c>
      <c r="CT102" t="s">
        <v>145</v>
      </c>
      <c r="CV102" t="s">
        <v>157</v>
      </c>
      <c r="CW102" t="s">
        <v>146</v>
      </c>
      <c r="CX102" t="s">
        <v>941</v>
      </c>
      <c r="CY102" t="s">
        <v>149</v>
      </c>
      <c r="CZ102">
        <v>16</v>
      </c>
      <c r="DA102" t="s">
        <v>149</v>
      </c>
      <c r="DB102">
        <v>16</v>
      </c>
      <c r="DC102" t="s">
        <v>149</v>
      </c>
      <c r="DD102">
        <v>16</v>
      </c>
      <c r="DE102" t="s">
        <v>146</v>
      </c>
      <c r="DF102" t="s">
        <v>942</v>
      </c>
      <c r="DG102" t="s">
        <v>159</v>
      </c>
      <c r="DH102" t="s">
        <v>149</v>
      </c>
      <c r="DI102">
        <v>67</v>
      </c>
      <c r="DJ102" t="s">
        <v>149</v>
      </c>
      <c r="DK102">
        <v>3</v>
      </c>
      <c r="DL102">
        <v>100</v>
      </c>
      <c r="DM102">
        <v>100</v>
      </c>
      <c r="DN102">
        <v>42.32</v>
      </c>
      <c r="DO102">
        <v>460</v>
      </c>
      <c r="DP102">
        <v>740</v>
      </c>
      <c r="DQ102">
        <v>2590</v>
      </c>
      <c r="DR102">
        <v>40</v>
      </c>
      <c r="DS102">
        <v>20</v>
      </c>
      <c r="DT102">
        <v>18</v>
      </c>
      <c r="DU102">
        <v>11</v>
      </c>
      <c r="DV102">
        <v>81</v>
      </c>
      <c r="DW102">
        <v>66</v>
      </c>
      <c r="DX102">
        <v>70</v>
      </c>
      <c r="DY102">
        <v>70</v>
      </c>
      <c r="DZ102">
        <v>70</v>
      </c>
      <c r="EA102">
        <v>8</v>
      </c>
      <c r="EB102">
        <v>0</v>
      </c>
      <c r="EC102">
        <v>0</v>
      </c>
      <c r="ED102">
        <v>8</v>
      </c>
      <c r="EE102">
        <v>0</v>
      </c>
      <c r="EF102">
        <v>0</v>
      </c>
      <c r="EG102">
        <v>59</v>
      </c>
      <c r="EH102">
        <v>29</v>
      </c>
      <c r="EI102">
        <v>17</v>
      </c>
      <c r="EJ102">
        <v>15</v>
      </c>
      <c r="EK102">
        <v>26</v>
      </c>
      <c r="EL102">
        <v>17</v>
      </c>
      <c r="EM102">
        <v>22</v>
      </c>
      <c r="EN102" t="s">
        <v>943</v>
      </c>
      <c r="EO102" t="s">
        <v>944</v>
      </c>
    </row>
    <row r="103" spans="1:145">
      <c r="A103" s="1">
        <v>102</v>
      </c>
      <c r="B103" t="s">
        <v>945</v>
      </c>
      <c r="C103" t="s">
        <v>146</v>
      </c>
      <c r="D103">
        <v>0</v>
      </c>
      <c r="E103">
        <v>0</v>
      </c>
      <c r="F103">
        <v>2</v>
      </c>
      <c r="G103">
        <v>0</v>
      </c>
      <c r="H103">
        <v>38</v>
      </c>
      <c r="I103">
        <v>0</v>
      </c>
      <c r="J103" t="s">
        <v>145</v>
      </c>
      <c r="L103" t="s">
        <v>146</v>
      </c>
      <c r="M103">
        <v>1174</v>
      </c>
      <c r="N103" t="s">
        <v>146</v>
      </c>
      <c r="O103">
        <v>2683</v>
      </c>
      <c r="P103" t="s">
        <v>172</v>
      </c>
      <c r="R103" t="s">
        <v>146</v>
      </c>
      <c r="S103" t="s">
        <v>146</v>
      </c>
      <c r="T103" t="s">
        <v>145</v>
      </c>
      <c r="U103" t="s">
        <v>499</v>
      </c>
      <c r="V103" t="s">
        <v>146</v>
      </c>
      <c r="W103" t="s">
        <v>946</v>
      </c>
      <c r="X103" t="s">
        <v>947</v>
      </c>
      <c r="Y103" t="s">
        <v>145</v>
      </c>
      <c r="AA103">
        <v>3</v>
      </c>
      <c r="AB103">
        <v>1</v>
      </c>
      <c r="AC103" t="s">
        <v>149</v>
      </c>
      <c r="AD103">
        <v>37</v>
      </c>
      <c r="AE103" t="s">
        <v>149</v>
      </c>
      <c r="AF103">
        <v>0</v>
      </c>
      <c r="AG103" t="s">
        <v>146</v>
      </c>
      <c r="AI103">
        <v>2085</v>
      </c>
      <c r="AJ103">
        <v>2085</v>
      </c>
      <c r="AK103">
        <v>2085</v>
      </c>
      <c r="AL103" t="s">
        <v>146</v>
      </c>
      <c r="AM103" t="s">
        <v>146</v>
      </c>
      <c r="AN103">
        <v>40</v>
      </c>
      <c r="AO103">
        <v>5</v>
      </c>
      <c r="AP103" t="s">
        <v>150</v>
      </c>
      <c r="AR103" t="s">
        <v>151</v>
      </c>
      <c r="AS103" t="s">
        <v>146</v>
      </c>
      <c r="AU103" t="s">
        <v>146</v>
      </c>
      <c r="AV103">
        <v>2</v>
      </c>
      <c r="AW103" t="s">
        <v>146</v>
      </c>
      <c r="AX103" t="s">
        <v>948</v>
      </c>
      <c r="AY103">
        <v>100</v>
      </c>
      <c r="AZ103">
        <v>100</v>
      </c>
      <c r="BA103">
        <v>50</v>
      </c>
      <c r="BB103">
        <v>50</v>
      </c>
      <c r="BC103">
        <v>50</v>
      </c>
      <c r="BD103" t="s">
        <v>149</v>
      </c>
      <c r="BE103">
        <v>6</v>
      </c>
      <c r="BF103" t="s">
        <v>149</v>
      </c>
      <c r="BG103">
        <v>55</v>
      </c>
      <c r="BH103" t="s">
        <v>149</v>
      </c>
      <c r="BI103">
        <v>136</v>
      </c>
      <c r="BJ103" t="s">
        <v>149</v>
      </c>
      <c r="BK103">
        <v>632</v>
      </c>
      <c r="BL103" t="s">
        <v>149</v>
      </c>
      <c r="BM103">
        <v>554</v>
      </c>
      <c r="BN103" t="s">
        <v>146</v>
      </c>
      <c r="BO103">
        <v>34</v>
      </c>
      <c r="BP103">
        <v>82</v>
      </c>
      <c r="BQ103">
        <v>66</v>
      </c>
      <c r="BR103">
        <v>12</v>
      </c>
      <c r="BS103">
        <v>25</v>
      </c>
      <c r="BT103">
        <v>1</v>
      </c>
      <c r="BU103" t="s">
        <v>149</v>
      </c>
      <c r="BV103">
        <v>37</v>
      </c>
      <c r="BW103" t="s">
        <v>149</v>
      </c>
      <c r="BX103">
        <v>0</v>
      </c>
      <c r="BY103" t="s">
        <v>149</v>
      </c>
      <c r="BZ103">
        <v>0</v>
      </c>
      <c r="CA103" t="s">
        <v>149</v>
      </c>
      <c r="CB103">
        <v>0</v>
      </c>
      <c r="CC103" t="s">
        <v>146</v>
      </c>
      <c r="CD103" t="s">
        <v>146</v>
      </c>
      <c r="CF103" t="s">
        <v>146</v>
      </c>
      <c r="CH103" t="s">
        <v>146</v>
      </c>
      <c r="CJ103" t="s">
        <v>145</v>
      </c>
      <c r="CL103" t="s">
        <v>155</v>
      </c>
      <c r="CN103" t="s">
        <v>146</v>
      </c>
      <c r="CO103" t="s">
        <v>741</v>
      </c>
      <c r="CP103">
        <v>1</v>
      </c>
      <c r="CQ103">
        <v>2</v>
      </c>
      <c r="CR103" t="s">
        <v>145</v>
      </c>
      <c r="CT103" t="s">
        <v>145</v>
      </c>
      <c r="CV103" t="s">
        <v>157</v>
      </c>
      <c r="CW103" t="s">
        <v>146</v>
      </c>
      <c r="CX103" t="s">
        <v>949</v>
      </c>
      <c r="CY103" t="s">
        <v>149</v>
      </c>
      <c r="CZ103">
        <v>80</v>
      </c>
      <c r="DA103" t="s">
        <v>149</v>
      </c>
      <c r="DB103">
        <v>80</v>
      </c>
      <c r="DC103" t="s">
        <v>149</v>
      </c>
      <c r="DD103">
        <v>80</v>
      </c>
      <c r="DE103" t="s">
        <v>145</v>
      </c>
      <c r="DG103" t="s">
        <v>168</v>
      </c>
      <c r="DH103" t="s">
        <v>149</v>
      </c>
      <c r="DI103">
        <v>77</v>
      </c>
      <c r="DJ103" t="s">
        <v>149</v>
      </c>
      <c r="DK103">
        <v>96</v>
      </c>
      <c r="DL103">
        <v>32</v>
      </c>
      <c r="DM103">
        <v>70</v>
      </c>
      <c r="DN103">
        <v>25</v>
      </c>
      <c r="DO103">
        <v>223</v>
      </c>
      <c r="DP103">
        <v>756</v>
      </c>
      <c r="DQ103">
        <v>2683</v>
      </c>
      <c r="DR103">
        <v>12</v>
      </c>
      <c r="DS103">
        <v>0</v>
      </c>
      <c r="DT103">
        <v>110</v>
      </c>
      <c r="DU103">
        <v>0</v>
      </c>
      <c r="DV103">
        <v>180</v>
      </c>
      <c r="DW103">
        <v>0</v>
      </c>
      <c r="DX103">
        <v>86</v>
      </c>
      <c r="DY103">
        <v>94</v>
      </c>
      <c r="DZ103">
        <v>92</v>
      </c>
      <c r="EA103">
        <v>44</v>
      </c>
      <c r="EB103">
        <v>44</v>
      </c>
      <c r="EC103">
        <v>44</v>
      </c>
      <c r="ED103">
        <v>0</v>
      </c>
      <c r="EE103">
        <v>0</v>
      </c>
      <c r="EF103">
        <v>0</v>
      </c>
      <c r="EG103">
        <v>12</v>
      </c>
      <c r="EH103">
        <v>110</v>
      </c>
      <c r="EI103">
        <v>36</v>
      </c>
      <c r="EJ103">
        <v>29</v>
      </c>
      <c r="EK103">
        <v>26</v>
      </c>
      <c r="EL103">
        <v>24</v>
      </c>
      <c r="EM103">
        <v>19</v>
      </c>
      <c r="EN103" t="s">
        <v>950</v>
      </c>
      <c r="EO103" t="s">
        <v>951</v>
      </c>
    </row>
    <row r="104" spans="1:145">
      <c r="A104" s="1">
        <v>103</v>
      </c>
      <c r="B104" t="s">
        <v>952</v>
      </c>
      <c r="C104" t="s">
        <v>145</v>
      </c>
      <c r="J104" t="s">
        <v>145</v>
      </c>
      <c r="L104" t="s">
        <v>145</v>
      </c>
      <c r="N104" t="s">
        <v>145</v>
      </c>
      <c r="P104" t="s">
        <v>223</v>
      </c>
      <c r="R104" t="s">
        <v>146</v>
      </c>
      <c r="S104" t="s">
        <v>145</v>
      </c>
      <c r="T104" t="s">
        <v>145</v>
      </c>
      <c r="U104" t="s">
        <v>953</v>
      </c>
      <c r="V104" t="s">
        <v>146</v>
      </c>
      <c r="W104" t="s">
        <v>954</v>
      </c>
      <c r="X104" t="s">
        <v>241</v>
      </c>
      <c r="Y104" t="s">
        <v>145</v>
      </c>
      <c r="AA104">
        <v>32</v>
      </c>
      <c r="AB104">
        <v>8</v>
      </c>
      <c r="AC104" t="s">
        <v>149</v>
      </c>
      <c r="AD104">
        <v>88</v>
      </c>
      <c r="AE104" t="s">
        <v>149</v>
      </c>
      <c r="AF104">
        <v>0</v>
      </c>
      <c r="AG104" t="s">
        <v>146</v>
      </c>
      <c r="AI104">
        <v>1724.59</v>
      </c>
      <c r="AJ104">
        <v>1724.59</v>
      </c>
      <c r="AK104">
        <v>1724.59</v>
      </c>
      <c r="AL104" t="s">
        <v>146</v>
      </c>
      <c r="AM104" t="s">
        <v>145</v>
      </c>
      <c r="AO104">
        <v>7</v>
      </c>
      <c r="AP104" t="s">
        <v>250</v>
      </c>
      <c r="AQ104">
        <v>3.27</v>
      </c>
      <c r="AR104" t="s">
        <v>309</v>
      </c>
      <c r="AS104" t="s">
        <v>145</v>
      </c>
      <c r="AT104">
        <v>50</v>
      </c>
      <c r="AU104" t="s">
        <v>146</v>
      </c>
      <c r="AV104">
        <v>12</v>
      </c>
      <c r="AW104" t="s">
        <v>145</v>
      </c>
      <c r="BD104" t="s">
        <v>149</v>
      </c>
      <c r="BE104">
        <v>64</v>
      </c>
      <c r="BF104" t="s">
        <v>149</v>
      </c>
      <c r="BG104">
        <v>182</v>
      </c>
      <c r="BH104" t="s">
        <v>149</v>
      </c>
      <c r="BI104">
        <v>543</v>
      </c>
      <c r="BJ104" t="s">
        <v>149</v>
      </c>
      <c r="BK104">
        <v>2465</v>
      </c>
      <c r="BL104" t="s">
        <v>149</v>
      </c>
      <c r="BM104">
        <v>2465</v>
      </c>
      <c r="BN104" t="s">
        <v>146</v>
      </c>
      <c r="BO104">
        <v>2640</v>
      </c>
      <c r="BP104">
        <v>1074</v>
      </c>
      <c r="BQ104">
        <v>578</v>
      </c>
      <c r="BR104">
        <v>234</v>
      </c>
      <c r="BS104">
        <v>147</v>
      </c>
      <c r="BT104">
        <v>595</v>
      </c>
      <c r="BU104" t="s">
        <v>149</v>
      </c>
      <c r="BV104">
        <v>102</v>
      </c>
      <c r="BW104" t="s">
        <v>149</v>
      </c>
      <c r="BX104">
        <v>378</v>
      </c>
      <c r="BY104" t="s">
        <v>149</v>
      </c>
      <c r="BZ104">
        <v>48</v>
      </c>
      <c r="CA104" t="s">
        <v>149</v>
      </c>
      <c r="CB104">
        <v>2640</v>
      </c>
      <c r="CC104" t="s">
        <v>146</v>
      </c>
      <c r="CD104" t="s">
        <v>146</v>
      </c>
      <c r="CF104" t="s">
        <v>146</v>
      </c>
      <c r="CH104" t="s">
        <v>149</v>
      </c>
      <c r="CI104" t="s">
        <v>955</v>
      </c>
      <c r="CJ104" t="s">
        <v>145</v>
      </c>
      <c r="CL104" t="s">
        <v>253</v>
      </c>
      <c r="CM104" t="s">
        <v>956</v>
      </c>
      <c r="CN104" t="s">
        <v>146</v>
      </c>
      <c r="CO104" t="s">
        <v>296</v>
      </c>
      <c r="CP104">
        <v>0</v>
      </c>
      <c r="CQ104">
        <v>59</v>
      </c>
      <c r="CR104" t="s">
        <v>146</v>
      </c>
      <c r="CS104" t="s">
        <v>957</v>
      </c>
      <c r="CT104" t="s">
        <v>146</v>
      </c>
      <c r="CU104" t="s">
        <v>957</v>
      </c>
      <c r="CV104" t="s">
        <v>157</v>
      </c>
      <c r="CW104" t="s">
        <v>146</v>
      </c>
      <c r="CX104" t="s">
        <v>958</v>
      </c>
      <c r="CY104" t="s">
        <v>149</v>
      </c>
      <c r="CZ104">
        <v>40</v>
      </c>
      <c r="DA104" t="s">
        <v>149</v>
      </c>
      <c r="DB104">
        <v>40</v>
      </c>
      <c r="DC104" t="s">
        <v>149</v>
      </c>
      <c r="DD104">
        <v>40</v>
      </c>
      <c r="DE104" t="s">
        <v>146</v>
      </c>
      <c r="DF104" t="s">
        <v>959</v>
      </c>
      <c r="DG104" t="s">
        <v>193</v>
      </c>
      <c r="DH104" t="s">
        <v>149</v>
      </c>
      <c r="DI104">
        <v>106</v>
      </c>
      <c r="DJ104" t="s">
        <v>149</v>
      </c>
      <c r="DK104">
        <v>11</v>
      </c>
      <c r="DL104">
        <v>26.91</v>
      </c>
      <c r="DM104">
        <v>95.84</v>
      </c>
      <c r="DN104">
        <v>99.61</v>
      </c>
      <c r="DO104">
        <v>993</v>
      </c>
      <c r="DP104">
        <v>3398</v>
      </c>
      <c r="DQ104">
        <v>12915</v>
      </c>
      <c r="DR104">
        <v>26</v>
      </c>
      <c r="DS104">
        <v>109</v>
      </c>
      <c r="DT104">
        <v>164</v>
      </c>
      <c r="DU104">
        <v>96</v>
      </c>
      <c r="DV104">
        <v>340</v>
      </c>
      <c r="DW104">
        <v>196</v>
      </c>
      <c r="DX104">
        <v>50</v>
      </c>
      <c r="DY104">
        <v>76.22</v>
      </c>
      <c r="DZ104">
        <v>86.77</v>
      </c>
      <c r="EA104">
        <v>22</v>
      </c>
      <c r="EB104">
        <v>77</v>
      </c>
      <c r="EC104">
        <v>82</v>
      </c>
      <c r="ED104">
        <v>10</v>
      </c>
      <c r="EE104">
        <v>2</v>
      </c>
      <c r="EF104">
        <v>0</v>
      </c>
      <c r="EG104">
        <v>135</v>
      </c>
      <c r="EH104">
        <v>260</v>
      </c>
      <c r="EI104">
        <v>111</v>
      </c>
      <c r="EJ104">
        <v>109</v>
      </c>
      <c r="EK104">
        <v>112</v>
      </c>
      <c r="EL104">
        <v>108</v>
      </c>
      <c r="EM104">
        <v>103</v>
      </c>
      <c r="EN104" t="s">
        <v>960</v>
      </c>
      <c r="EO104" t="s">
        <v>961</v>
      </c>
    </row>
    <row r="105" spans="1:145">
      <c r="A105" s="1">
        <v>104</v>
      </c>
      <c r="B105" t="s">
        <v>962</v>
      </c>
      <c r="C105" t="s">
        <v>145</v>
      </c>
      <c r="J105" t="s">
        <v>145</v>
      </c>
      <c r="L105" t="s">
        <v>145</v>
      </c>
      <c r="N105" t="s">
        <v>145</v>
      </c>
      <c r="P105" t="s">
        <v>223</v>
      </c>
      <c r="R105" t="s">
        <v>146</v>
      </c>
      <c r="S105" t="s">
        <v>146</v>
      </c>
      <c r="T105" t="s">
        <v>146</v>
      </c>
      <c r="U105" t="s">
        <v>963</v>
      </c>
      <c r="V105" t="s">
        <v>146</v>
      </c>
      <c r="W105" t="s">
        <v>964</v>
      </c>
      <c r="X105" t="s">
        <v>163</v>
      </c>
      <c r="Y105" t="s">
        <v>145</v>
      </c>
      <c r="AA105">
        <v>1</v>
      </c>
      <c r="AB105">
        <v>2</v>
      </c>
      <c r="AC105" t="s">
        <v>149</v>
      </c>
      <c r="AD105">
        <v>24</v>
      </c>
      <c r="AE105" t="s">
        <v>146</v>
      </c>
      <c r="AG105" t="s">
        <v>146</v>
      </c>
      <c r="AI105">
        <v>2298.79</v>
      </c>
      <c r="AJ105">
        <v>2298.79</v>
      </c>
      <c r="AK105">
        <v>2298.79</v>
      </c>
      <c r="AL105" t="s">
        <v>146</v>
      </c>
      <c r="AM105" t="s">
        <v>146</v>
      </c>
      <c r="AN105">
        <v>50</v>
      </c>
      <c r="AO105">
        <v>8</v>
      </c>
      <c r="AP105" t="s">
        <v>150</v>
      </c>
      <c r="AR105" t="s">
        <v>309</v>
      </c>
      <c r="AS105" t="s">
        <v>146</v>
      </c>
      <c r="AU105" t="s">
        <v>146</v>
      </c>
      <c r="AV105">
        <v>4</v>
      </c>
      <c r="AW105" t="s">
        <v>146</v>
      </c>
      <c r="AX105" t="s">
        <v>438</v>
      </c>
      <c r="AY105">
        <v>80</v>
      </c>
      <c r="AZ105">
        <v>60</v>
      </c>
      <c r="BA105">
        <v>75</v>
      </c>
      <c r="BB105">
        <v>70</v>
      </c>
      <c r="BC105">
        <v>60</v>
      </c>
      <c r="BD105" t="s">
        <v>149</v>
      </c>
      <c r="BE105">
        <v>11</v>
      </c>
      <c r="BF105" t="s">
        <v>149</v>
      </c>
      <c r="BG105">
        <v>32</v>
      </c>
      <c r="BH105" t="s">
        <v>149</v>
      </c>
      <c r="BI105">
        <v>92</v>
      </c>
      <c r="BJ105" t="s">
        <v>149</v>
      </c>
      <c r="BK105">
        <v>475</v>
      </c>
      <c r="BL105" t="s">
        <v>149</v>
      </c>
      <c r="BM105">
        <v>461</v>
      </c>
      <c r="BN105" t="s">
        <v>145</v>
      </c>
      <c r="BU105" t="s">
        <v>149</v>
      </c>
      <c r="BV105">
        <v>25</v>
      </c>
      <c r="BW105" t="s">
        <v>149</v>
      </c>
      <c r="BX105">
        <v>0</v>
      </c>
      <c r="BY105" t="s">
        <v>149</v>
      </c>
      <c r="BZ105">
        <v>0</v>
      </c>
      <c r="CA105" t="s">
        <v>149</v>
      </c>
      <c r="CB105">
        <v>715</v>
      </c>
      <c r="CC105" t="s">
        <v>146</v>
      </c>
      <c r="CD105" t="s">
        <v>146</v>
      </c>
      <c r="CF105" t="s">
        <v>146</v>
      </c>
      <c r="CH105" t="s">
        <v>146</v>
      </c>
      <c r="CJ105" t="s">
        <v>145</v>
      </c>
      <c r="CL105" t="s">
        <v>155</v>
      </c>
      <c r="CN105" t="s">
        <v>146</v>
      </c>
      <c r="CO105" t="s">
        <v>156</v>
      </c>
      <c r="CP105">
        <v>0</v>
      </c>
      <c r="CQ105">
        <v>5</v>
      </c>
      <c r="CR105" t="s">
        <v>146</v>
      </c>
      <c r="CS105" t="s">
        <v>965</v>
      </c>
      <c r="CT105" t="s">
        <v>146</v>
      </c>
      <c r="CU105" t="s">
        <v>494</v>
      </c>
      <c r="CV105" t="s">
        <v>178</v>
      </c>
      <c r="CW105" t="s">
        <v>146</v>
      </c>
      <c r="CX105" t="s">
        <v>966</v>
      </c>
      <c r="CY105" t="s">
        <v>149</v>
      </c>
      <c r="CZ105">
        <v>60</v>
      </c>
      <c r="DA105" t="s">
        <v>149</v>
      </c>
      <c r="DB105">
        <v>60</v>
      </c>
      <c r="DC105" t="s">
        <v>149</v>
      </c>
      <c r="DD105">
        <v>80</v>
      </c>
      <c r="DE105" t="s">
        <v>145</v>
      </c>
      <c r="DG105" t="s">
        <v>159</v>
      </c>
      <c r="DH105" t="s">
        <v>149</v>
      </c>
      <c r="DI105">
        <v>82</v>
      </c>
      <c r="DJ105" t="s">
        <v>149</v>
      </c>
      <c r="DK105">
        <v>128</v>
      </c>
      <c r="DL105">
        <v>100</v>
      </c>
      <c r="DM105">
        <v>71.599999999999994</v>
      </c>
      <c r="DN105">
        <v>29.26</v>
      </c>
      <c r="DO105">
        <v>232</v>
      </c>
      <c r="DP105">
        <v>648</v>
      </c>
      <c r="DQ105">
        <v>2112</v>
      </c>
      <c r="DR105">
        <v>5</v>
      </c>
      <c r="DS105">
        <v>6</v>
      </c>
      <c r="DT105">
        <v>23</v>
      </c>
      <c r="DU105">
        <v>9</v>
      </c>
      <c r="DV105">
        <v>65</v>
      </c>
      <c r="DW105">
        <v>30</v>
      </c>
      <c r="DX105">
        <v>90</v>
      </c>
      <c r="DY105">
        <v>90</v>
      </c>
      <c r="DZ105">
        <v>94</v>
      </c>
      <c r="EA105">
        <v>7</v>
      </c>
      <c r="EB105">
        <v>17</v>
      </c>
      <c r="EC105">
        <v>18</v>
      </c>
      <c r="ED105">
        <v>0</v>
      </c>
      <c r="EE105">
        <v>0</v>
      </c>
      <c r="EF105">
        <v>16</v>
      </c>
      <c r="EG105">
        <v>16</v>
      </c>
      <c r="EH105">
        <v>43</v>
      </c>
      <c r="EI105">
        <v>21</v>
      </c>
      <c r="EJ105">
        <v>26</v>
      </c>
      <c r="EK105">
        <v>23</v>
      </c>
      <c r="EL105">
        <v>25</v>
      </c>
      <c r="EM105">
        <v>26</v>
      </c>
      <c r="EN105" t="s">
        <v>967</v>
      </c>
      <c r="EO105" t="s">
        <v>968</v>
      </c>
    </row>
    <row r="106" spans="1:145">
      <c r="A106" s="1">
        <v>105</v>
      </c>
      <c r="B106" t="s">
        <v>969</v>
      </c>
      <c r="C106" t="s">
        <v>146</v>
      </c>
      <c r="D106">
        <v>0</v>
      </c>
      <c r="E106">
        <v>1</v>
      </c>
      <c r="F106">
        <v>1</v>
      </c>
      <c r="G106">
        <v>0</v>
      </c>
      <c r="H106">
        <v>0</v>
      </c>
      <c r="I106">
        <v>2</v>
      </c>
      <c r="J106" t="s">
        <v>145</v>
      </c>
      <c r="L106" t="s">
        <v>145</v>
      </c>
      <c r="N106" t="s">
        <v>145</v>
      </c>
      <c r="P106" t="s">
        <v>172</v>
      </c>
      <c r="R106" t="s">
        <v>146</v>
      </c>
      <c r="S106" t="s">
        <v>146</v>
      </c>
      <c r="T106" t="s">
        <v>145</v>
      </c>
      <c r="V106" t="s">
        <v>146</v>
      </c>
      <c r="W106">
        <v>254</v>
      </c>
      <c r="X106" t="s">
        <v>501</v>
      </c>
      <c r="Y106" t="s">
        <v>145</v>
      </c>
      <c r="AA106">
        <v>3</v>
      </c>
      <c r="AB106">
        <v>0</v>
      </c>
      <c r="AC106" t="s">
        <v>149</v>
      </c>
      <c r="AD106">
        <v>13</v>
      </c>
      <c r="AE106" t="s">
        <v>149</v>
      </c>
      <c r="AF106">
        <v>0</v>
      </c>
      <c r="AG106" t="s">
        <v>146</v>
      </c>
      <c r="AI106">
        <v>1841.52</v>
      </c>
      <c r="AJ106">
        <v>1841.52</v>
      </c>
      <c r="AK106">
        <v>1841.52</v>
      </c>
      <c r="AL106" t="s">
        <v>146</v>
      </c>
      <c r="AM106" t="s">
        <v>146</v>
      </c>
      <c r="AN106">
        <v>90</v>
      </c>
      <c r="AO106">
        <v>201245</v>
      </c>
      <c r="AP106" t="s">
        <v>150</v>
      </c>
      <c r="AR106" t="s">
        <v>157</v>
      </c>
      <c r="AS106" t="s">
        <v>145</v>
      </c>
      <c r="AT106">
        <v>95</v>
      </c>
      <c r="AU106" t="s">
        <v>146</v>
      </c>
      <c r="AV106">
        <v>12</v>
      </c>
      <c r="AW106" t="s">
        <v>145</v>
      </c>
      <c r="BD106" t="s">
        <v>149</v>
      </c>
      <c r="BE106">
        <v>11</v>
      </c>
      <c r="BF106" t="s">
        <v>149</v>
      </c>
      <c r="BG106">
        <v>16</v>
      </c>
      <c r="BH106" t="s">
        <v>149</v>
      </c>
      <c r="BI106">
        <v>46</v>
      </c>
      <c r="BJ106" t="s">
        <v>149</v>
      </c>
      <c r="BK106">
        <v>179</v>
      </c>
      <c r="BL106" t="s">
        <v>149</v>
      </c>
      <c r="BM106">
        <v>179</v>
      </c>
      <c r="BN106" t="s">
        <v>145</v>
      </c>
      <c r="BU106" t="s">
        <v>149</v>
      </c>
      <c r="BV106">
        <v>13</v>
      </c>
      <c r="BW106" t="s">
        <v>149</v>
      </c>
      <c r="BX106">
        <v>0</v>
      </c>
      <c r="BY106" t="s">
        <v>149</v>
      </c>
      <c r="BZ106">
        <v>0</v>
      </c>
      <c r="CA106" t="s">
        <v>149</v>
      </c>
      <c r="CB106">
        <v>0</v>
      </c>
      <c r="CC106" t="s">
        <v>146</v>
      </c>
      <c r="CD106" t="s">
        <v>149</v>
      </c>
      <c r="CE106" t="s">
        <v>970</v>
      </c>
      <c r="CF106" t="s">
        <v>149</v>
      </c>
      <c r="CG106" t="s">
        <v>970</v>
      </c>
      <c r="CH106" t="s">
        <v>149</v>
      </c>
      <c r="CI106" t="s">
        <v>971</v>
      </c>
      <c r="CJ106" t="s">
        <v>145</v>
      </c>
      <c r="CL106" t="s">
        <v>155</v>
      </c>
      <c r="CN106" t="s">
        <v>146</v>
      </c>
      <c r="CO106" t="s">
        <v>747</v>
      </c>
      <c r="CP106">
        <v>3</v>
      </c>
      <c r="CQ106">
        <v>0</v>
      </c>
      <c r="CR106" t="s">
        <v>146</v>
      </c>
      <c r="CS106" t="s">
        <v>747</v>
      </c>
      <c r="CT106" t="s">
        <v>145</v>
      </c>
      <c r="CV106" t="s">
        <v>157</v>
      </c>
      <c r="CW106" t="s">
        <v>146</v>
      </c>
      <c r="CX106">
        <v>569</v>
      </c>
      <c r="CY106" t="s">
        <v>149</v>
      </c>
      <c r="CZ106">
        <v>32</v>
      </c>
      <c r="DA106" t="s">
        <v>149</v>
      </c>
      <c r="DB106">
        <v>32</v>
      </c>
      <c r="DC106" t="s">
        <v>149</v>
      </c>
      <c r="DD106">
        <v>32</v>
      </c>
      <c r="DE106" t="s">
        <v>145</v>
      </c>
      <c r="DG106" t="s">
        <v>168</v>
      </c>
      <c r="DH106" t="s">
        <v>146</v>
      </c>
      <c r="DJ106" t="s">
        <v>146</v>
      </c>
      <c r="DL106">
        <v>100</v>
      </c>
      <c r="DM106">
        <v>62.24</v>
      </c>
      <c r="DN106">
        <v>32.03</v>
      </c>
      <c r="DO106">
        <v>146</v>
      </c>
      <c r="DP106">
        <v>314</v>
      </c>
      <c r="DQ106">
        <v>1120</v>
      </c>
      <c r="DR106">
        <v>7</v>
      </c>
      <c r="DS106">
        <v>4</v>
      </c>
      <c r="DT106">
        <v>7</v>
      </c>
      <c r="DU106">
        <v>9</v>
      </c>
      <c r="DV106">
        <v>34</v>
      </c>
      <c r="DW106">
        <v>12</v>
      </c>
      <c r="DX106">
        <v>100</v>
      </c>
      <c r="DY106">
        <v>100</v>
      </c>
      <c r="DZ106">
        <v>81</v>
      </c>
      <c r="EA106">
        <v>4</v>
      </c>
      <c r="EB106">
        <v>5</v>
      </c>
      <c r="EC106">
        <v>12</v>
      </c>
      <c r="ED106">
        <v>0</v>
      </c>
      <c r="EE106">
        <v>0</v>
      </c>
      <c r="EF106">
        <v>0</v>
      </c>
      <c r="EG106">
        <v>11</v>
      </c>
      <c r="EH106">
        <v>16</v>
      </c>
      <c r="EI106">
        <v>9</v>
      </c>
      <c r="EJ106">
        <v>8</v>
      </c>
      <c r="EK106">
        <v>10</v>
      </c>
      <c r="EL106">
        <v>9</v>
      </c>
      <c r="EM106">
        <v>10</v>
      </c>
      <c r="EN106" t="s">
        <v>972</v>
      </c>
      <c r="EO106" t="s">
        <v>973</v>
      </c>
    </row>
    <row r="107" spans="1:145">
      <c r="A107" s="1">
        <v>106</v>
      </c>
      <c r="B107" t="s">
        <v>974</v>
      </c>
      <c r="C107" t="s">
        <v>145</v>
      </c>
      <c r="J107" t="s">
        <v>145</v>
      </c>
      <c r="L107" t="s">
        <v>145</v>
      </c>
      <c r="N107" t="s">
        <v>145</v>
      </c>
      <c r="P107" t="s">
        <v>172</v>
      </c>
      <c r="R107" t="s">
        <v>146</v>
      </c>
      <c r="S107" t="s">
        <v>145</v>
      </c>
      <c r="T107" t="s">
        <v>145</v>
      </c>
      <c r="U107" t="s">
        <v>262</v>
      </c>
      <c r="V107" t="s">
        <v>146</v>
      </c>
      <c r="W107" t="s">
        <v>975</v>
      </c>
      <c r="X107" t="s">
        <v>241</v>
      </c>
      <c r="Y107" t="s">
        <v>145</v>
      </c>
      <c r="AA107">
        <v>10</v>
      </c>
      <c r="AB107">
        <v>1</v>
      </c>
      <c r="AC107" t="s">
        <v>149</v>
      </c>
      <c r="AD107">
        <v>60</v>
      </c>
      <c r="AE107" t="s">
        <v>146</v>
      </c>
      <c r="AG107" t="s">
        <v>146</v>
      </c>
      <c r="AI107">
        <v>1841.51</v>
      </c>
      <c r="AJ107">
        <v>1841.51</v>
      </c>
      <c r="AK107">
        <v>1841.51</v>
      </c>
      <c r="AL107" t="s">
        <v>146</v>
      </c>
      <c r="AM107" t="s">
        <v>146</v>
      </c>
      <c r="AN107">
        <v>100</v>
      </c>
      <c r="AO107">
        <v>10</v>
      </c>
      <c r="AP107" t="s">
        <v>150</v>
      </c>
      <c r="AR107" t="s">
        <v>157</v>
      </c>
      <c r="AS107" t="s">
        <v>145</v>
      </c>
      <c r="AT107">
        <v>40</v>
      </c>
      <c r="AU107" t="s">
        <v>145</v>
      </c>
      <c r="AW107" t="s">
        <v>145</v>
      </c>
      <c r="BD107" t="s">
        <v>149</v>
      </c>
      <c r="BE107">
        <v>11</v>
      </c>
      <c r="BF107" t="s">
        <v>149</v>
      </c>
      <c r="BG107">
        <v>32</v>
      </c>
      <c r="BH107" t="s">
        <v>149</v>
      </c>
      <c r="BI107">
        <v>226</v>
      </c>
      <c r="BJ107" t="s">
        <v>149</v>
      </c>
      <c r="BK107">
        <v>669</v>
      </c>
      <c r="BL107" t="s">
        <v>149</v>
      </c>
      <c r="BM107">
        <v>326</v>
      </c>
      <c r="BN107" t="s">
        <v>146</v>
      </c>
      <c r="BO107">
        <v>54</v>
      </c>
      <c r="BP107">
        <v>249</v>
      </c>
      <c r="BQ107">
        <v>216</v>
      </c>
      <c r="BR107">
        <v>17</v>
      </c>
      <c r="BS107">
        <v>0</v>
      </c>
      <c r="BT107">
        <v>47</v>
      </c>
      <c r="BU107" t="s">
        <v>149</v>
      </c>
      <c r="BV107">
        <v>64</v>
      </c>
      <c r="BW107" t="s">
        <v>149</v>
      </c>
      <c r="BX107">
        <v>262</v>
      </c>
      <c r="BY107" t="s">
        <v>146</v>
      </c>
      <c r="CA107" t="s">
        <v>146</v>
      </c>
      <c r="CC107" t="s">
        <v>146</v>
      </c>
      <c r="CD107" t="s">
        <v>146</v>
      </c>
      <c r="CF107" t="s">
        <v>146</v>
      </c>
      <c r="CH107" t="s">
        <v>146</v>
      </c>
      <c r="CJ107" t="s">
        <v>145</v>
      </c>
      <c r="CL107" t="s">
        <v>155</v>
      </c>
      <c r="CN107" t="s">
        <v>146</v>
      </c>
      <c r="CO107" t="s">
        <v>167</v>
      </c>
      <c r="CP107">
        <v>0</v>
      </c>
      <c r="CQ107">
        <v>15</v>
      </c>
      <c r="CR107" t="s">
        <v>145</v>
      </c>
      <c r="CT107" t="s">
        <v>145</v>
      </c>
      <c r="CV107" t="s">
        <v>157</v>
      </c>
      <c r="CW107" t="s">
        <v>146</v>
      </c>
      <c r="CX107" t="s">
        <v>976</v>
      </c>
      <c r="CY107" t="s">
        <v>146</v>
      </c>
      <c r="DA107" t="s">
        <v>146</v>
      </c>
      <c r="DC107" t="s">
        <v>149</v>
      </c>
      <c r="DD107">
        <v>100</v>
      </c>
      <c r="DE107" t="s">
        <v>145</v>
      </c>
      <c r="DG107" t="s">
        <v>193</v>
      </c>
      <c r="DH107" t="s">
        <v>149</v>
      </c>
      <c r="DI107">
        <v>42</v>
      </c>
      <c r="DJ107" t="s">
        <v>149</v>
      </c>
      <c r="DK107">
        <v>13</v>
      </c>
      <c r="DL107">
        <v>100</v>
      </c>
      <c r="DM107">
        <v>60</v>
      </c>
      <c r="DN107">
        <v>38.880000000000003</v>
      </c>
      <c r="DO107">
        <v>278</v>
      </c>
      <c r="DP107">
        <v>671</v>
      </c>
      <c r="DQ107">
        <v>2987</v>
      </c>
      <c r="DR107">
        <v>4</v>
      </c>
      <c r="DS107">
        <v>67</v>
      </c>
      <c r="DT107">
        <v>51</v>
      </c>
      <c r="DU107">
        <v>7</v>
      </c>
      <c r="DV107">
        <v>132</v>
      </c>
      <c r="DW107">
        <v>75</v>
      </c>
      <c r="DX107">
        <v>0.43</v>
      </c>
      <c r="DY107">
        <v>3.93</v>
      </c>
      <c r="DZ107">
        <v>7.42</v>
      </c>
      <c r="EA107">
        <v>2</v>
      </c>
      <c r="EB107">
        <v>26</v>
      </c>
      <c r="EC107">
        <v>60</v>
      </c>
      <c r="ED107">
        <v>1</v>
      </c>
      <c r="EE107">
        <v>0</v>
      </c>
      <c r="EF107">
        <v>0</v>
      </c>
      <c r="EG107">
        <v>29</v>
      </c>
      <c r="EH107">
        <v>67</v>
      </c>
      <c r="EI107">
        <v>38</v>
      </c>
      <c r="EJ107">
        <v>27</v>
      </c>
      <c r="EK107">
        <v>43</v>
      </c>
      <c r="EL107">
        <v>30</v>
      </c>
      <c r="EM107">
        <v>46</v>
      </c>
      <c r="EN107" t="s">
        <v>977</v>
      </c>
      <c r="EO107" t="s">
        <v>978</v>
      </c>
    </row>
    <row r="108" spans="1:145">
      <c r="A108" s="1">
        <v>107</v>
      </c>
      <c r="B108" t="s">
        <v>979</v>
      </c>
      <c r="C108" t="s">
        <v>145</v>
      </c>
      <c r="J108" t="s">
        <v>146</v>
      </c>
      <c r="K108">
        <v>768</v>
      </c>
      <c r="L108" t="s">
        <v>146</v>
      </c>
      <c r="M108">
        <v>17</v>
      </c>
      <c r="N108" t="s">
        <v>146</v>
      </c>
      <c r="O108">
        <v>7</v>
      </c>
      <c r="P108" t="s">
        <v>147</v>
      </c>
      <c r="R108" t="s">
        <v>145</v>
      </c>
      <c r="S108" t="s">
        <v>149</v>
      </c>
      <c r="T108" t="s">
        <v>149</v>
      </c>
      <c r="V108" t="s">
        <v>146</v>
      </c>
      <c r="W108" t="s">
        <v>980</v>
      </c>
      <c r="X108" t="s">
        <v>316</v>
      </c>
      <c r="Y108" t="s">
        <v>145</v>
      </c>
      <c r="AA108">
        <v>11</v>
      </c>
      <c r="AB108">
        <v>2</v>
      </c>
      <c r="AC108" t="s">
        <v>149</v>
      </c>
      <c r="AD108">
        <v>30</v>
      </c>
      <c r="AE108" t="s">
        <v>146</v>
      </c>
      <c r="AG108" t="s">
        <v>149</v>
      </c>
      <c r="AH108">
        <v>17</v>
      </c>
      <c r="AI108">
        <v>1841.34</v>
      </c>
      <c r="AJ108">
        <v>1841.34</v>
      </c>
      <c r="AK108">
        <v>1841.34</v>
      </c>
      <c r="AL108" t="s">
        <v>146</v>
      </c>
      <c r="AM108" t="s">
        <v>146</v>
      </c>
      <c r="AN108">
        <v>45</v>
      </c>
      <c r="AO108">
        <v>5</v>
      </c>
      <c r="AP108" t="s">
        <v>150</v>
      </c>
      <c r="AR108" t="s">
        <v>151</v>
      </c>
      <c r="AS108" t="s">
        <v>145</v>
      </c>
      <c r="AT108">
        <v>70</v>
      </c>
      <c r="AU108" t="s">
        <v>146</v>
      </c>
      <c r="AV108">
        <v>10</v>
      </c>
      <c r="AW108" t="s">
        <v>146</v>
      </c>
      <c r="AX108" t="s">
        <v>981</v>
      </c>
      <c r="AY108">
        <v>40</v>
      </c>
      <c r="AZ108">
        <v>40</v>
      </c>
      <c r="BA108">
        <v>40</v>
      </c>
      <c r="BB108">
        <v>50</v>
      </c>
      <c r="BC108">
        <v>50</v>
      </c>
      <c r="BD108" t="s">
        <v>149</v>
      </c>
      <c r="BE108">
        <v>24</v>
      </c>
      <c r="BF108" t="s">
        <v>149</v>
      </c>
      <c r="BG108">
        <v>92</v>
      </c>
      <c r="BH108" t="s">
        <v>149</v>
      </c>
      <c r="BI108">
        <v>231</v>
      </c>
      <c r="BJ108" t="s">
        <v>149</v>
      </c>
      <c r="BK108">
        <v>942</v>
      </c>
      <c r="BL108" t="s">
        <v>149</v>
      </c>
      <c r="BM108">
        <v>813</v>
      </c>
      <c r="BN108" t="s">
        <v>146</v>
      </c>
      <c r="BO108">
        <v>0</v>
      </c>
      <c r="BP108">
        <v>4</v>
      </c>
      <c r="BQ108">
        <v>171</v>
      </c>
      <c r="BR108">
        <v>33</v>
      </c>
      <c r="BS108">
        <v>0</v>
      </c>
      <c r="BT108">
        <v>52</v>
      </c>
      <c r="BU108" t="s">
        <v>149</v>
      </c>
      <c r="BV108">
        <v>64</v>
      </c>
      <c r="BW108" t="s">
        <v>149</v>
      </c>
      <c r="BX108">
        <v>369</v>
      </c>
      <c r="BY108" t="s">
        <v>149</v>
      </c>
      <c r="BZ108">
        <v>1289</v>
      </c>
      <c r="CA108" t="s">
        <v>149</v>
      </c>
      <c r="CB108">
        <v>5742</v>
      </c>
      <c r="CC108" t="s">
        <v>146</v>
      </c>
      <c r="CD108" t="s">
        <v>149</v>
      </c>
      <c r="CE108" t="s">
        <v>165</v>
      </c>
      <c r="CF108" t="s">
        <v>149</v>
      </c>
      <c r="CG108" t="s">
        <v>165</v>
      </c>
      <c r="CH108" t="s">
        <v>149</v>
      </c>
      <c r="CI108" t="s">
        <v>165</v>
      </c>
      <c r="CJ108" t="s">
        <v>146</v>
      </c>
      <c r="CK108" t="s">
        <v>982</v>
      </c>
      <c r="CL108" t="s">
        <v>155</v>
      </c>
      <c r="CN108" t="s">
        <v>146</v>
      </c>
      <c r="CO108" t="s">
        <v>351</v>
      </c>
      <c r="CP108">
        <v>25</v>
      </c>
      <c r="CQ108">
        <v>25</v>
      </c>
      <c r="CR108" t="s">
        <v>146</v>
      </c>
      <c r="CS108" t="s">
        <v>167</v>
      </c>
      <c r="CT108" t="s">
        <v>145</v>
      </c>
      <c r="CV108" t="s">
        <v>157</v>
      </c>
      <c r="CW108" t="s">
        <v>146</v>
      </c>
      <c r="CX108" t="s">
        <v>983</v>
      </c>
      <c r="CY108" t="s">
        <v>149</v>
      </c>
      <c r="CZ108">
        <v>30</v>
      </c>
      <c r="DA108" t="s">
        <v>149</v>
      </c>
      <c r="DB108">
        <v>30</v>
      </c>
      <c r="DC108" t="s">
        <v>149</v>
      </c>
      <c r="DD108">
        <v>30</v>
      </c>
      <c r="DE108" t="s">
        <v>145</v>
      </c>
      <c r="DG108" t="s">
        <v>193</v>
      </c>
      <c r="DH108" t="s">
        <v>149</v>
      </c>
      <c r="DI108">
        <v>75</v>
      </c>
      <c r="DJ108" t="s">
        <v>149</v>
      </c>
      <c r="DK108">
        <v>209</v>
      </c>
      <c r="DL108">
        <v>100</v>
      </c>
      <c r="DM108">
        <v>65.459999999999994</v>
      </c>
      <c r="DN108">
        <v>22.86</v>
      </c>
      <c r="DO108">
        <v>369</v>
      </c>
      <c r="DP108">
        <v>1289</v>
      </c>
      <c r="DQ108">
        <v>4746</v>
      </c>
      <c r="DR108">
        <v>29</v>
      </c>
      <c r="DS108">
        <v>11</v>
      </c>
      <c r="DT108">
        <v>81</v>
      </c>
      <c r="DU108">
        <v>52</v>
      </c>
      <c r="DV108">
        <v>128</v>
      </c>
      <c r="DW108">
        <v>137</v>
      </c>
      <c r="DX108">
        <v>18</v>
      </c>
      <c r="DY108">
        <v>40</v>
      </c>
      <c r="DZ108">
        <v>51</v>
      </c>
      <c r="EA108">
        <v>4</v>
      </c>
      <c r="EB108">
        <v>53</v>
      </c>
      <c r="EC108">
        <v>50</v>
      </c>
      <c r="ED108">
        <v>4</v>
      </c>
      <c r="EE108">
        <v>0</v>
      </c>
      <c r="EF108">
        <v>0</v>
      </c>
      <c r="EG108">
        <v>40</v>
      </c>
      <c r="EH108">
        <v>133</v>
      </c>
      <c r="EI108">
        <v>83</v>
      </c>
      <c r="EJ108">
        <v>36</v>
      </c>
      <c r="EK108">
        <v>39</v>
      </c>
      <c r="EL108">
        <v>69</v>
      </c>
      <c r="EM108">
        <v>38</v>
      </c>
      <c r="EN108" t="s">
        <v>984</v>
      </c>
      <c r="EO108" t="s">
        <v>985</v>
      </c>
    </row>
    <row r="109" spans="1:145">
      <c r="A109" s="1">
        <v>108</v>
      </c>
      <c r="B109" t="s">
        <v>986</v>
      </c>
      <c r="C109" t="s">
        <v>146</v>
      </c>
      <c r="D109">
        <v>0</v>
      </c>
      <c r="E109">
        <v>0</v>
      </c>
      <c r="F109">
        <v>0</v>
      </c>
      <c r="G109">
        <v>0</v>
      </c>
      <c r="H109">
        <v>0</v>
      </c>
      <c r="I109">
        <v>0</v>
      </c>
      <c r="J109" t="s">
        <v>146</v>
      </c>
      <c r="K109">
        <v>592</v>
      </c>
      <c r="L109" t="s">
        <v>146</v>
      </c>
      <c r="M109">
        <v>28</v>
      </c>
      <c r="N109" t="s">
        <v>145</v>
      </c>
      <c r="P109" t="s">
        <v>147</v>
      </c>
      <c r="R109" t="s">
        <v>146</v>
      </c>
      <c r="S109" t="s">
        <v>146</v>
      </c>
      <c r="T109" t="s">
        <v>145</v>
      </c>
      <c r="V109" t="s">
        <v>146</v>
      </c>
      <c r="W109" t="s">
        <v>987</v>
      </c>
      <c r="X109" t="s">
        <v>358</v>
      </c>
      <c r="Y109" t="s">
        <v>145</v>
      </c>
      <c r="AA109">
        <v>8</v>
      </c>
      <c r="AB109">
        <v>1</v>
      </c>
      <c r="AC109" t="s">
        <v>149</v>
      </c>
      <c r="AD109">
        <v>9</v>
      </c>
      <c r="AE109" t="s">
        <v>149</v>
      </c>
      <c r="AF109">
        <v>0</v>
      </c>
      <c r="AG109" t="s">
        <v>149</v>
      </c>
      <c r="AH109">
        <v>28</v>
      </c>
      <c r="AI109">
        <v>2300</v>
      </c>
      <c r="AJ109">
        <v>2300</v>
      </c>
      <c r="AK109">
        <v>2300</v>
      </c>
      <c r="AL109" t="s">
        <v>146</v>
      </c>
      <c r="AM109" t="s">
        <v>145</v>
      </c>
      <c r="AO109">
        <v>5</v>
      </c>
      <c r="AP109" t="s">
        <v>150</v>
      </c>
      <c r="AR109" t="s">
        <v>151</v>
      </c>
      <c r="AS109" t="s">
        <v>145</v>
      </c>
      <c r="AT109">
        <v>0</v>
      </c>
      <c r="AU109" t="s">
        <v>146</v>
      </c>
      <c r="AV109">
        <v>4</v>
      </c>
      <c r="AW109" t="s">
        <v>146</v>
      </c>
      <c r="AX109" t="s">
        <v>988</v>
      </c>
      <c r="AY109">
        <v>100</v>
      </c>
      <c r="AZ109">
        <v>100</v>
      </c>
      <c r="BA109">
        <v>100</v>
      </c>
      <c r="BB109">
        <v>100</v>
      </c>
      <c r="BC109">
        <v>100</v>
      </c>
      <c r="BD109" t="s">
        <v>149</v>
      </c>
      <c r="BE109">
        <v>3</v>
      </c>
      <c r="BF109" t="s">
        <v>149</v>
      </c>
      <c r="BG109">
        <v>20</v>
      </c>
      <c r="BH109" t="s">
        <v>149</v>
      </c>
      <c r="BI109">
        <v>53</v>
      </c>
      <c r="BJ109" t="s">
        <v>149</v>
      </c>
      <c r="BK109">
        <v>277</v>
      </c>
      <c r="BL109" t="s">
        <v>149</v>
      </c>
      <c r="BM109">
        <v>233</v>
      </c>
      <c r="BN109" t="s">
        <v>146</v>
      </c>
      <c r="BO109">
        <v>12</v>
      </c>
      <c r="BP109">
        <v>357</v>
      </c>
      <c r="BQ109">
        <v>1290</v>
      </c>
      <c r="BR109">
        <v>2640</v>
      </c>
      <c r="BS109">
        <v>357</v>
      </c>
      <c r="BT109">
        <v>0</v>
      </c>
      <c r="BU109" t="s">
        <v>149</v>
      </c>
      <c r="BV109">
        <v>9</v>
      </c>
      <c r="BW109" t="s">
        <v>149</v>
      </c>
      <c r="BX109">
        <v>75</v>
      </c>
      <c r="BY109" t="s">
        <v>149</v>
      </c>
      <c r="BZ109">
        <v>0</v>
      </c>
      <c r="CA109" t="s">
        <v>149</v>
      </c>
      <c r="CB109">
        <v>441</v>
      </c>
      <c r="CC109" t="s">
        <v>146</v>
      </c>
      <c r="CD109" t="s">
        <v>149</v>
      </c>
      <c r="CE109">
        <v>22243</v>
      </c>
      <c r="CF109" t="s">
        <v>149</v>
      </c>
      <c r="CG109" t="s">
        <v>989</v>
      </c>
      <c r="CH109" t="s">
        <v>149</v>
      </c>
      <c r="CI109" t="s">
        <v>990</v>
      </c>
      <c r="CJ109" t="s">
        <v>145</v>
      </c>
      <c r="CL109" t="s">
        <v>155</v>
      </c>
      <c r="CN109" t="s">
        <v>146</v>
      </c>
      <c r="CO109" t="s">
        <v>296</v>
      </c>
      <c r="CP109">
        <v>0</v>
      </c>
      <c r="CQ109">
        <v>9</v>
      </c>
      <c r="CR109" t="s">
        <v>146</v>
      </c>
      <c r="CS109" t="s">
        <v>991</v>
      </c>
      <c r="CT109" t="s">
        <v>145</v>
      </c>
      <c r="CV109" t="s">
        <v>157</v>
      </c>
      <c r="CW109" t="s">
        <v>146</v>
      </c>
      <c r="CX109" t="s">
        <v>992</v>
      </c>
      <c r="CY109" t="s">
        <v>149</v>
      </c>
      <c r="CZ109">
        <v>63</v>
      </c>
      <c r="DA109" t="s">
        <v>149</v>
      </c>
      <c r="DB109">
        <v>63</v>
      </c>
      <c r="DC109" t="s">
        <v>149</v>
      </c>
      <c r="DD109">
        <v>63</v>
      </c>
      <c r="DE109" t="s">
        <v>145</v>
      </c>
      <c r="DG109" t="s">
        <v>159</v>
      </c>
      <c r="DH109" t="s">
        <v>149</v>
      </c>
      <c r="DI109">
        <v>6</v>
      </c>
      <c r="DJ109" t="s">
        <v>149</v>
      </c>
      <c r="DK109">
        <v>0</v>
      </c>
      <c r="DL109">
        <v>29.51</v>
      </c>
      <c r="DM109">
        <v>82.93</v>
      </c>
      <c r="DN109">
        <v>29.51</v>
      </c>
      <c r="DO109">
        <v>73</v>
      </c>
      <c r="DP109">
        <v>480</v>
      </c>
      <c r="DQ109">
        <v>1735</v>
      </c>
      <c r="DR109">
        <v>5</v>
      </c>
      <c r="DS109">
        <v>4</v>
      </c>
      <c r="DT109">
        <v>16</v>
      </c>
      <c r="DU109">
        <v>2</v>
      </c>
      <c r="DV109">
        <v>44</v>
      </c>
      <c r="DW109">
        <v>13</v>
      </c>
      <c r="DX109">
        <v>50</v>
      </c>
      <c r="DY109">
        <v>87</v>
      </c>
      <c r="DZ109">
        <v>65</v>
      </c>
      <c r="EA109">
        <v>1</v>
      </c>
      <c r="EB109">
        <v>8</v>
      </c>
      <c r="EC109">
        <v>8</v>
      </c>
      <c r="ED109">
        <v>1</v>
      </c>
      <c r="EE109">
        <v>0</v>
      </c>
      <c r="EF109">
        <v>7</v>
      </c>
      <c r="EG109">
        <v>9</v>
      </c>
      <c r="EH109">
        <v>18</v>
      </c>
      <c r="EI109">
        <v>14</v>
      </c>
      <c r="EJ109">
        <v>10</v>
      </c>
      <c r="EK109">
        <v>11</v>
      </c>
      <c r="EL109">
        <v>11</v>
      </c>
      <c r="EM109">
        <v>11</v>
      </c>
      <c r="EN109" t="s">
        <v>993</v>
      </c>
      <c r="EO109" t="s">
        <v>994</v>
      </c>
    </row>
    <row r="110" spans="1:145">
      <c r="A110" s="1">
        <v>109</v>
      </c>
      <c r="B110" t="s">
        <v>995</v>
      </c>
      <c r="C110" t="s">
        <v>146</v>
      </c>
      <c r="D110">
        <v>42</v>
      </c>
      <c r="E110">
        <v>15</v>
      </c>
      <c r="F110">
        <v>0</v>
      </c>
      <c r="G110">
        <v>5</v>
      </c>
      <c r="H110">
        <v>14</v>
      </c>
      <c r="I110">
        <v>8</v>
      </c>
      <c r="J110" t="s">
        <v>146</v>
      </c>
      <c r="K110">
        <v>97</v>
      </c>
      <c r="L110" t="s">
        <v>146</v>
      </c>
      <c r="M110">
        <v>275</v>
      </c>
      <c r="N110" t="s">
        <v>146</v>
      </c>
      <c r="O110">
        <v>822</v>
      </c>
      <c r="P110" t="s">
        <v>172</v>
      </c>
      <c r="R110" t="s">
        <v>146</v>
      </c>
      <c r="S110" t="s">
        <v>146</v>
      </c>
      <c r="T110" t="s">
        <v>145</v>
      </c>
      <c r="V110" t="s">
        <v>146</v>
      </c>
      <c r="W110" t="s">
        <v>996</v>
      </c>
      <c r="X110" t="s">
        <v>738</v>
      </c>
      <c r="Y110" t="s">
        <v>145</v>
      </c>
      <c r="AA110">
        <v>4</v>
      </c>
      <c r="AB110">
        <v>0</v>
      </c>
      <c r="AC110" t="s">
        <v>149</v>
      </c>
      <c r="AD110">
        <v>7</v>
      </c>
      <c r="AE110" t="s">
        <v>149</v>
      </c>
      <c r="AF110">
        <v>1</v>
      </c>
      <c r="AG110" t="s">
        <v>146</v>
      </c>
      <c r="AI110">
        <v>11.05</v>
      </c>
      <c r="AJ110">
        <v>11.05</v>
      </c>
      <c r="AK110">
        <v>11.05</v>
      </c>
      <c r="AL110" t="s">
        <v>146</v>
      </c>
      <c r="AM110" t="s">
        <v>146</v>
      </c>
      <c r="AN110">
        <v>30</v>
      </c>
      <c r="AO110">
        <v>5</v>
      </c>
      <c r="AP110" t="s">
        <v>150</v>
      </c>
      <c r="AR110" t="s">
        <v>151</v>
      </c>
      <c r="AS110" t="s">
        <v>145</v>
      </c>
      <c r="AT110">
        <v>90</v>
      </c>
      <c r="AU110" t="s">
        <v>146</v>
      </c>
      <c r="AV110">
        <v>5</v>
      </c>
      <c r="AW110" t="s">
        <v>146</v>
      </c>
      <c r="AX110" t="s">
        <v>997</v>
      </c>
      <c r="AY110">
        <v>55</v>
      </c>
      <c r="AZ110">
        <v>95</v>
      </c>
      <c r="BA110">
        <v>60</v>
      </c>
      <c r="BB110">
        <v>85</v>
      </c>
      <c r="BC110">
        <v>100</v>
      </c>
      <c r="BD110" t="s">
        <v>149</v>
      </c>
      <c r="BE110">
        <v>8</v>
      </c>
      <c r="BF110" t="s">
        <v>149</v>
      </c>
      <c r="BG110">
        <v>9</v>
      </c>
      <c r="BH110" t="s">
        <v>149</v>
      </c>
      <c r="BI110">
        <v>35</v>
      </c>
      <c r="BJ110" t="s">
        <v>149</v>
      </c>
      <c r="BK110">
        <v>230</v>
      </c>
      <c r="BL110" t="s">
        <v>149</v>
      </c>
      <c r="BM110">
        <v>161</v>
      </c>
      <c r="BN110" t="s">
        <v>146</v>
      </c>
      <c r="BO110">
        <v>163</v>
      </c>
      <c r="BP110">
        <v>860</v>
      </c>
      <c r="BQ110">
        <v>6</v>
      </c>
      <c r="BR110">
        <v>61</v>
      </c>
      <c r="BS110">
        <v>95</v>
      </c>
      <c r="BT110">
        <v>0</v>
      </c>
      <c r="BU110" t="s">
        <v>149</v>
      </c>
      <c r="BV110">
        <v>10</v>
      </c>
      <c r="BW110" t="s">
        <v>146</v>
      </c>
      <c r="BY110" t="s">
        <v>146</v>
      </c>
      <c r="CA110" t="s">
        <v>146</v>
      </c>
      <c r="CC110" t="s">
        <v>146</v>
      </c>
      <c r="CD110" t="s">
        <v>149</v>
      </c>
      <c r="CE110" t="s">
        <v>998</v>
      </c>
      <c r="CF110" t="s">
        <v>149</v>
      </c>
      <c r="CG110" t="s">
        <v>998</v>
      </c>
      <c r="CH110" t="s">
        <v>149</v>
      </c>
      <c r="CI110" t="s">
        <v>999</v>
      </c>
      <c r="CJ110" t="s">
        <v>145</v>
      </c>
      <c r="CL110" t="s">
        <v>253</v>
      </c>
      <c r="CM110" t="s">
        <v>1000</v>
      </c>
      <c r="CN110" t="s">
        <v>146</v>
      </c>
      <c r="CO110" t="s">
        <v>296</v>
      </c>
      <c r="CP110">
        <v>2</v>
      </c>
      <c r="CQ110">
        <v>0</v>
      </c>
      <c r="CR110" t="s">
        <v>146</v>
      </c>
      <c r="CS110" t="s">
        <v>296</v>
      </c>
      <c r="CT110" t="s">
        <v>146</v>
      </c>
      <c r="CU110" t="s">
        <v>1001</v>
      </c>
      <c r="CV110" t="s">
        <v>178</v>
      </c>
      <c r="CW110" t="s">
        <v>146</v>
      </c>
      <c r="CX110" t="s">
        <v>1002</v>
      </c>
      <c r="CY110" t="s">
        <v>149</v>
      </c>
      <c r="CZ110">
        <v>32</v>
      </c>
      <c r="DA110" t="s">
        <v>149</v>
      </c>
      <c r="DB110">
        <v>32</v>
      </c>
      <c r="DC110" t="s">
        <v>149</v>
      </c>
      <c r="DD110">
        <v>32</v>
      </c>
      <c r="DE110" t="s">
        <v>146</v>
      </c>
      <c r="DF110" t="s">
        <v>1001</v>
      </c>
      <c r="DG110" t="s">
        <v>181</v>
      </c>
      <c r="DH110" t="s">
        <v>149</v>
      </c>
      <c r="DI110">
        <v>26</v>
      </c>
      <c r="DJ110" t="s">
        <v>149</v>
      </c>
      <c r="DK110">
        <v>10</v>
      </c>
      <c r="DL110">
        <v>25.27</v>
      </c>
      <c r="DM110">
        <v>72.66</v>
      </c>
      <c r="DN110">
        <v>0</v>
      </c>
      <c r="DO110">
        <v>97</v>
      </c>
      <c r="DP110">
        <v>275</v>
      </c>
      <c r="DQ110">
        <v>822</v>
      </c>
      <c r="DR110">
        <v>2</v>
      </c>
      <c r="DS110">
        <v>13</v>
      </c>
      <c r="DT110">
        <v>2</v>
      </c>
      <c r="DU110">
        <v>13</v>
      </c>
      <c r="DV110">
        <v>51</v>
      </c>
      <c r="DW110">
        <v>54</v>
      </c>
      <c r="DX110">
        <v>1</v>
      </c>
      <c r="DY110">
        <v>1</v>
      </c>
      <c r="DZ110">
        <v>35</v>
      </c>
      <c r="EA110">
        <v>1</v>
      </c>
      <c r="EB110">
        <v>1</v>
      </c>
      <c r="EC110">
        <v>9</v>
      </c>
      <c r="ED110">
        <v>0</v>
      </c>
      <c r="EE110">
        <v>0</v>
      </c>
      <c r="EF110">
        <v>0</v>
      </c>
      <c r="EG110">
        <v>7</v>
      </c>
      <c r="EH110">
        <v>22</v>
      </c>
      <c r="EI110">
        <v>9</v>
      </c>
      <c r="EJ110">
        <v>9</v>
      </c>
      <c r="EK110">
        <v>10</v>
      </c>
      <c r="EL110">
        <v>11</v>
      </c>
      <c r="EM110">
        <v>13</v>
      </c>
      <c r="EN110" t="s">
        <v>1003</v>
      </c>
      <c r="EO110" t="s">
        <v>1004</v>
      </c>
    </row>
    <row r="111" spans="1:145">
      <c r="A111" s="1">
        <v>110</v>
      </c>
      <c r="B111" t="s">
        <v>1005</v>
      </c>
      <c r="C111" t="s">
        <v>145</v>
      </c>
      <c r="J111" t="s">
        <v>145</v>
      </c>
      <c r="L111" t="s">
        <v>145</v>
      </c>
      <c r="N111" t="s">
        <v>145</v>
      </c>
      <c r="P111" t="s">
        <v>172</v>
      </c>
      <c r="R111" t="s">
        <v>146</v>
      </c>
      <c r="S111" t="s">
        <v>146</v>
      </c>
      <c r="T111" t="s">
        <v>145</v>
      </c>
      <c r="V111" t="s">
        <v>146</v>
      </c>
      <c r="W111" t="s">
        <v>1006</v>
      </c>
      <c r="X111" t="s">
        <v>1007</v>
      </c>
      <c r="Y111" t="s">
        <v>145</v>
      </c>
      <c r="AA111">
        <v>1</v>
      </c>
      <c r="AB111">
        <v>1</v>
      </c>
      <c r="AC111" t="s">
        <v>149</v>
      </c>
      <c r="AD111">
        <v>22</v>
      </c>
      <c r="AE111" t="s">
        <v>149</v>
      </c>
      <c r="AF111">
        <v>0</v>
      </c>
      <c r="AG111" t="s">
        <v>146</v>
      </c>
      <c r="AI111">
        <v>431.03</v>
      </c>
      <c r="AJ111">
        <v>431.03</v>
      </c>
      <c r="AK111">
        <v>431.03</v>
      </c>
      <c r="AL111" t="s">
        <v>146</v>
      </c>
      <c r="AM111" t="s">
        <v>146</v>
      </c>
      <c r="AN111">
        <v>50</v>
      </c>
      <c r="AO111">
        <v>10</v>
      </c>
      <c r="AP111" t="s">
        <v>150</v>
      </c>
      <c r="AR111" t="s">
        <v>151</v>
      </c>
      <c r="AS111" t="s">
        <v>146</v>
      </c>
      <c r="AU111" t="s">
        <v>146</v>
      </c>
      <c r="AV111">
        <v>4</v>
      </c>
      <c r="AW111" t="s">
        <v>146</v>
      </c>
      <c r="AX111" t="s">
        <v>1008</v>
      </c>
      <c r="AY111">
        <v>80</v>
      </c>
      <c r="AZ111">
        <v>80</v>
      </c>
      <c r="BA111">
        <v>80</v>
      </c>
      <c r="BB111">
        <v>80</v>
      </c>
      <c r="BC111">
        <v>80</v>
      </c>
      <c r="BD111" t="s">
        <v>149</v>
      </c>
      <c r="BE111">
        <v>17</v>
      </c>
      <c r="BF111" t="s">
        <v>149</v>
      </c>
      <c r="BG111">
        <v>27</v>
      </c>
      <c r="BH111" t="s">
        <v>149</v>
      </c>
      <c r="BI111">
        <v>127</v>
      </c>
      <c r="BJ111" t="s">
        <v>149</v>
      </c>
      <c r="BK111">
        <v>330</v>
      </c>
      <c r="BL111" t="s">
        <v>149</v>
      </c>
      <c r="BM111">
        <v>330</v>
      </c>
      <c r="BN111" t="s">
        <v>145</v>
      </c>
      <c r="BU111" t="s">
        <v>149</v>
      </c>
      <c r="BV111">
        <v>22</v>
      </c>
      <c r="BW111" t="s">
        <v>149</v>
      </c>
      <c r="BX111">
        <v>250</v>
      </c>
      <c r="BY111" t="s">
        <v>149</v>
      </c>
      <c r="BZ111">
        <v>0</v>
      </c>
      <c r="CA111" t="s">
        <v>149</v>
      </c>
      <c r="CB111">
        <v>0</v>
      </c>
      <c r="CC111" t="s">
        <v>146</v>
      </c>
      <c r="CD111" t="s">
        <v>149</v>
      </c>
      <c r="CE111">
        <v>15000</v>
      </c>
      <c r="CF111" t="s">
        <v>149</v>
      </c>
      <c r="CG111">
        <v>20000</v>
      </c>
      <c r="CH111" t="s">
        <v>149</v>
      </c>
      <c r="CI111">
        <v>30000</v>
      </c>
      <c r="CJ111" t="s">
        <v>145</v>
      </c>
      <c r="CL111" t="s">
        <v>155</v>
      </c>
      <c r="CN111" t="s">
        <v>146</v>
      </c>
      <c r="CO111" t="s">
        <v>783</v>
      </c>
      <c r="CP111">
        <v>3</v>
      </c>
      <c r="CQ111">
        <v>0</v>
      </c>
      <c r="CR111" t="s">
        <v>145</v>
      </c>
      <c r="CT111" t="s">
        <v>146</v>
      </c>
      <c r="CU111" t="s">
        <v>1009</v>
      </c>
      <c r="CV111" t="s">
        <v>178</v>
      </c>
      <c r="CW111" t="s">
        <v>146</v>
      </c>
      <c r="CX111" t="s">
        <v>1010</v>
      </c>
      <c r="CY111" t="s">
        <v>149</v>
      </c>
      <c r="CZ111">
        <v>8</v>
      </c>
      <c r="DA111" t="s">
        <v>149</v>
      </c>
      <c r="DB111">
        <v>8</v>
      </c>
      <c r="DC111" t="s">
        <v>149</v>
      </c>
      <c r="DD111">
        <v>8</v>
      </c>
      <c r="DE111" t="s">
        <v>145</v>
      </c>
      <c r="DG111" t="s">
        <v>159</v>
      </c>
      <c r="DH111" t="s">
        <v>149</v>
      </c>
      <c r="DI111">
        <v>10</v>
      </c>
      <c r="DJ111" t="s">
        <v>149</v>
      </c>
      <c r="DK111">
        <v>47</v>
      </c>
      <c r="DL111">
        <v>28.92</v>
      </c>
      <c r="DM111">
        <v>65.349999999999994</v>
      </c>
      <c r="DN111">
        <v>28.92</v>
      </c>
      <c r="DO111">
        <v>250</v>
      </c>
      <c r="DP111">
        <v>638</v>
      </c>
      <c r="DQ111">
        <v>2433</v>
      </c>
      <c r="DR111">
        <v>0</v>
      </c>
      <c r="DS111">
        <v>26</v>
      </c>
      <c r="DT111">
        <v>0</v>
      </c>
      <c r="DU111">
        <v>27</v>
      </c>
      <c r="DV111">
        <v>34</v>
      </c>
      <c r="DW111">
        <v>71</v>
      </c>
      <c r="DX111">
        <v>10</v>
      </c>
      <c r="DY111">
        <v>10</v>
      </c>
      <c r="DZ111">
        <v>80</v>
      </c>
      <c r="EA111">
        <v>3</v>
      </c>
      <c r="EB111">
        <v>13</v>
      </c>
      <c r="EC111">
        <v>22</v>
      </c>
      <c r="ED111">
        <v>3</v>
      </c>
      <c r="EE111">
        <v>0</v>
      </c>
      <c r="EF111">
        <v>0</v>
      </c>
      <c r="EG111">
        <v>27</v>
      </c>
      <c r="EH111">
        <v>27</v>
      </c>
      <c r="EI111">
        <v>9</v>
      </c>
      <c r="EJ111">
        <v>9</v>
      </c>
      <c r="EK111">
        <v>18</v>
      </c>
      <c r="EL111">
        <v>19</v>
      </c>
      <c r="EM111">
        <v>13</v>
      </c>
      <c r="EN111" t="s">
        <v>1011</v>
      </c>
      <c r="EO111" t="s">
        <v>1012</v>
      </c>
    </row>
    <row r="112" spans="1:145">
      <c r="A112" s="1">
        <v>111</v>
      </c>
      <c r="B112" t="s">
        <v>1013</v>
      </c>
      <c r="C112" t="s">
        <v>145</v>
      </c>
      <c r="J112" t="s">
        <v>145</v>
      </c>
      <c r="L112" t="s">
        <v>145</v>
      </c>
      <c r="N112" t="s">
        <v>145</v>
      </c>
      <c r="P112" t="s">
        <v>172</v>
      </c>
      <c r="R112" t="s">
        <v>146</v>
      </c>
      <c r="S112" t="s">
        <v>146</v>
      </c>
      <c r="T112" t="s">
        <v>145</v>
      </c>
      <c r="V112" t="s">
        <v>146</v>
      </c>
      <c r="W112" t="s">
        <v>1014</v>
      </c>
      <c r="X112" t="s">
        <v>1015</v>
      </c>
      <c r="Y112" t="s">
        <v>146</v>
      </c>
      <c r="Z112">
        <v>100</v>
      </c>
      <c r="AA112">
        <v>9</v>
      </c>
      <c r="AB112">
        <v>1</v>
      </c>
      <c r="AC112" t="s">
        <v>149</v>
      </c>
      <c r="AD112">
        <v>63</v>
      </c>
      <c r="AE112" t="s">
        <v>149</v>
      </c>
      <c r="AF112">
        <v>0</v>
      </c>
      <c r="AG112" t="s">
        <v>149</v>
      </c>
      <c r="AH112">
        <v>654</v>
      </c>
      <c r="AI112">
        <v>3067.21</v>
      </c>
      <c r="AJ112">
        <v>3067.21</v>
      </c>
      <c r="AK112">
        <v>3067.21</v>
      </c>
      <c r="AL112" t="s">
        <v>146</v>
      </c>
      <c r="AM112" t="s">
        <v>146</v>
      </c>
      <c r="AN112">
        <v>37</v>
      </c>
      <c r="AO112">
        <v>8</v>
      </c>
      <c r="AP112" t="s">
        <v>150</v>
      </c>
      <c r="AR112" t="s">
        <v>151</v>
      </c>
      <c r="AS112" t="s">
        <v>146</v>
      </c>
      <c r="AU112" t="s">
        <v>145</v>
      </c>
      <c r="AW112" t="s">
        <v>145</v>
      </c>
      <c r="BD112" t="s">
        <v>149</v>
      </c>
      <c r="BE112">
        <v>4</v>
      </c>
      <c r="BF112" t="s">
        <v>149</v>
      </c>
      <c r="BG112">
        <v>92</v>
      </c>
      <c r="BH112" t="s">
        <v>149</v>
      </c>
      <c r="BI112">
        <v>351</v>
      </c>
      <c r="BJ112" t="s">
        <v>149</v>
      </c>
      <c r="BK112">
        <v>1446</v>
      </c>
      <c r="BL112" t="s">
        <v>149</v>
      </c>
      <c r="BM112">
        <v>1446</v>
      </c>
      <c r="BN112" t="s">
        <v>146</v>
      </c>
      <c r="BO112">
        <v>13</v>
      </c>
      <c r="BP112">
        <v>0</v>
      </c>
      <c r="BQ112">
        <v>162</v>
      </c>
      <c r="BR112">
        <v>150</v>
      </c>
      <c r="BS112">
        <v>0</v>
      </c>
      <c r="BT112">
        <v>0</v>
      </c>
      <c r="BU112" t="s">
        <v>149</v>
      </c>
      <c r="BV112">
        <v>63</v>
      </c>
      <c r="BW112" t="s">
        <v>149</v>
      </c>
      <c r="BX112">
        <v>0</v>
      </c>
      <c r="BY112" t="s">
        <v>149</v>
      </c>
      <c r="BZ112">
        <v>0</v>
      </c>
      <c r="CA112" t="s">
        <v>149</v>
      </c>
      <c r="CB112">
        <v>0</v>
      </c>
      <c r="CC112" t="s">
        <v>146</v>
      </c>
      <c r="CD112" t="s">
        <v>146</v>
      </c>
      <c r="CF112" t="s">
        <v>146</v>
      </c>
      <c r="CH112" t="s">
        <v>146</v>
      </c>
      <c r="CJ112" t="s">
        <v>145</v>
      </c>
      <c r="CL112" t="s">
        <v>155</v>
      </c>
      <c r="CN112" t="s">
        <v>145</v>
      </c>
      <c r="CO112" t="s">
        <v>234</v>
      </c>
      <c r="CP112">
        <v>22</v>
      </c>
      <c r="CQ112">
        <v>0</v>
      </c>
      <c r="CR112" t="s">
        <v>145</v>
      </c>
      <c r="CT112" t="s">
        <v>145</v>
      </c>
      <c r="CV112" t="s">
        <v>157</v>
      </c>
      <c r="CW112" t="s">
        <v>146</v>
      </c>
      <c r="CX112" t="s">
        <v>1016</v>
      </c>
      <c r="CY112" t="s">
        <v>146</v>
      </c>
      <c r="DA112" t="s">
        <v>146</v>
      </c>
      <c r="DC112" t="s">
        <v>146</v>
      </c>
      <c r="DE112" t="s">
        <v>145</v>
      </c>
      <c r="DG112" t="s">
        <v>168</v>
      </c>
      <c r="DH112" t="s">
        <v>149</v>
      </c>
      <c r="DI112">
        <v>0</v>
      </c>
      <c r="DJ112" t="s">
        <v>149</v>
      </c>
      <c r="DK112">
        <v>8</v>
      </c>
      <c r="DL112">
        <v>98.93</v>
      </c>
      <c r="DM112">
        <v>93.27</v>
      </c>
      <c r="DN112">
        <v>32.76</v>
      </c>
      <c r="DO112">
        <v>39</v>
      </c>
      <c r="DP112">
        <v>1783</v>
      </c>
      <c r="DQ112">
        <v>7764</v>
      </c>
      <c r="DR112">
        <v>4</v>
      </c>
      <c r="DS112">
        <v>0</v>
      </c>
      <c r="DT112">
        <v>87</v>
      </c>
      <c r="DU112">
        <v>4</v>
      </c>
      <c r="DV112">
        <v>395</v>
      </c>
      <c r="DW112">
        <v>40</v>
      </c>
      <c r="DX112">
        <v>75</v>
      </c>
      <c r="DY112">
        <v>100</v>
      </c>
      <c r="DZ112">
        <v>100</v>
      </c>
      <c r="EA112">
        <v>1</v>
      </c>
      <c r="EB112">
        <v>44</v>
      </c>
      <c r="EC112">
        <v>58</v>
      </c>
      <c r="ED112">
        <v>0</v>
      </c>
      <c r="EE112">
        <v>0</v>
      </c>
      <c r="EF112">
        <v>0</v>
      </c>
      <c r="EG112">
        <v>4</v>
      </c>
      <c r="EH112">
        <v>106</v>
      </c>
      <c r="EI112">
        <v>56</v>
      </c>
      <c r="EJ112">
        <v>51</v>
      </c>
      <c r="EK112">
        <v>63</v>
      </c>
      <c r="EL112">
        <v>56</v>
      </c>
      <c r="EM112">
        <v>55</v>
      </c>
      <c r="EN112" t="s">
        <v>1017</v>
      </c>
      <c r="EO112" t="s">
        <v>1018</v>
      </c>
    </row>
    <row r="113" spans="1:145">
      <c r="A113" s="1">
        <v>112</v>
      </c>
      <c r="B113" t="s">
        <v>1019</v>
      </c>
      <c r="C113" t="s">
        <v>145</v>
      </c>
      <c r="J113" t="s">
        <v>145</v>
      </c>
      <c r="L113" t="s">
        <v>145</v>
      </c>
      <c r="N113" t="s">
        <v>145</v>
      </c>
      <c r="P113" t="s">
        <v>172</v>
      </c>
      <c r="R113" t="s">
        <v>146</v>
      </c>
      <c r="S113" t="s">
        <v>145</v>
      </c>
      <c r="T113" t="s">
        <v>145</v>
      </c>
      <c r="U113">
        <v>2</v>
      </c>
      <c r="V113" t="s">
        <v>146</v>
      </c>
      <c r="W113" t="s">
        <v>1020</v>
      </c>
      <c r="X113" t="s">
        <v>358</v>
      </c>
      <c r="Y113" t="s">
        <v>145</v>
      </c>
      <c r="AA113">
        <v>7</v>
      </c>
      <c r="AB113">
        <v>3</v>
      </c>
      <c r="AC113" t="s">
        <v>149</v>
      </c>
      <c r="AD113">
        <v>21</v>
      </c>
      <c r="AE113" t="s">
        <v>149</v>
      </c>
      <c r="AF113">
        <v>0</v>
      </c>
      <c r="AG113" t="s">
        <v>146</v>
      </c>
      <c r="AI113">
        <v>2528.6799999999998</v>
      </c>
      <c r="AJ113">
        <v>2528.6799999999998</v>
      </c>
      <c r="AK113">
        <v>2528.6799999999998</v>
      </c>
      <c r="AL113" t="s">
        <v>146</v>
      </c>
      <c r="AM113" t="s">
        <v>146</v>
      </c>
      <c r="AN113">
        <v>6470</v>
      </c>
      <c r="AO113">
        <v>51</v>
      </c>
      <c r="AP113" t="s">
        <v>150</v>
      </c>
      <c r="AR113" t="s">
        <v>151</v>
      </c>
      <c r="AS113" t="s">
        <v>145</v>
      </c>
      <c r="AT113">
        <v>99</v>
      </c>
      <c r="AU113" t="s">
        <v>146</v>
      </c>
      <c r="AV113">
        <v>3</v>
      </c>
      <c r="AW113" t="s">
        <v>146</v>
      </c>
      <c r="AX113" t="s">
        <v>1021</v>
      </c>
      <c r="AY113">
        <v>100</v>
      </c>
      <c r="AZ113">
        <v>100</v>
      </c>
      <c r="BA113">
        <v>100</v>
      </c>
      <c r="BB113">
        <v>100</v>
      </c>
      <c r="BC113">
        <v>100</v>
      </c>
      <c r="BD113" t="s">
        <v>149</v>
      </c>
      <c r="BE113">
        <v>24</v>
      </c>
      <c r="BF113" t="s">
        <v>149</v>
      </c>
      <c r="BG113">
        <v>65</v>
      </c>
      <c r="BH113" t="s">
        <v>149</v>
      </c>
      <c r="BI113">
        <v>143</v>
      </c>
      <c r="BJ113" t="s">
        <v>149</v>
      </c>
      <c r="BK113">
        <v>480</v>
      </c>
      <c r="BL113" t="s">
        <v>149</v>
      </c>
      <c r="BM113">
        <v>445</v>
      </c>
      <c r="BN113" t="s">
        <v>146</v>
      </c>
      <c r="BO113">
        <v>60</v>
      </c>
      <c r="BP113">
        <v>3</v>
      </c>
      <c r="BQ113">
        <v>2664</v>
      </c>
      <c r="BR113">
        <v>900</v>
      </c>
      <c r="BS113">
        <v>0</v>
      </c>
      <c r="BT113">
        <v>0</v>
      </c>
      <c r="BU113" t="s">
        <v>149</v>
      </c>
      <c r="BV113">
        <v>22</v>
      </c>
      <c r="BW113" t="s">
        <v>149</v>
      </c>
      <c r="BX113">
        <v>0</v>
      </c>
      <c r="BY113" t="s">
        <v>149</v>
      </c>
      <c r="BZ113">
        <v>0</v>
      </c>
      <c r="CA113" t="s">
        <v>149</v>
      </c>
      <c r="CB113">
        <v>0</v>
      </c>
      <c r="CC113" t="s">
        <v>146</v>
      </c>
      <c r="CD113" t="s">
        <v>149</v>
      </c>
      <c r="CE113" t="s">
        <v>1022</v>
      </c>
      <c r="CF113" t="s">
        <v>149</v>
      </c>
      <c r="CG113" t="s">
        <v>1023</v>
      </c>
      <c r="CH113" t="s">
        <v>149</v>
      </c>
      <c r="CI113" t="s">
        <v>1024</v>
      </c>
      <c r="CJ113" t="s">
        <v>145</v>
      </c>
      <c r="CL113" t="s">
        <v>155</v>
      </c>
      <c r="CN113" t="s">
        <v>146</v>
      </c>
      <c r="CO113" t="s">
        <v>156</v>
      </c>
      <c r="CP113">
        <v>0</v>
      </c>
      <c r="CQ113">
        <v>21</v>
      </c>
      <c r="CR113" t="s">
        <v>146</v>
      </c>
      <c r="CS113" t="s">
        <v>177</v>
      </c>
      <c r="CT113" t="s">
        <v>145</v>
      </c>
      <c r="CV113" t="s">
        <v>178</v>
      </c>
      <c r="CW113" t="s">
        <v>146</v>
      </c>
      <c r="CX113" t="s">
        <v>1025</v>
      </c>
      <c r="CY113" t="s">
        <v>149</v>
      </c>
      <c r="CZ113">
        <v>6</v>
      </c>
      <c r="DA113" t="s">
        <v>149</v>
      </c>
      <c r="DB113">
        <v>6</v>
      </c>
      <c r="DC113" t="s">
        <v>149</v>
      </c>
      <c r="DD113">
        <v>6</v>
      </c>
      <c r="DE113" t="s">
        <v>145</v>
      </c>
      <c r="DG113" t="s">
        <v>159</v>
      </c>
      <c r="DH113" t="s">
        <v>149</v>
      </c>
      <c r="DI113">
        <v>6</v>
      </c>
      <c r="DJ113" t="s">
        <v>149</v>
      </c>
      <c r="DK113">
        <v>6</v>
      </c>
      <c r="DL113">
        <v>100</v>
      </c>
      <c r="DM113">
        <v>60.23</v>
      </c>
      <c r="DN113">
        <v>33.19</v>
      </c>
      <c r="DO113">
        <v>362</v>
      </c>
      <c r="DP113">
        <v>865</v>
      </c>
      <c r="DQ113">
        <v>2619</v>
      </c>
      <c r="DR113">
        <v>16</v>
      </c>
      <c r="DS113">
        <v>8</v>
      </c>
      <c r="DT113">
        <v>22</v>
      </c>
      <c r="DU113">
        <v>43</v>
      </c>
      <c r="DV113">
        <v>71</v>
      </c>
      <c r="DW113">
        <v>72</v>
      </c>
      <c r="DX113">
        <v>100</v>
      </c>
      <c r="DY113">
        <v>100</v>
      </c>
      <c r="DZ113">
        <v>100</v>
      </c>
      <c r="EA113">
        <v>21</v>
      </c>
      <c r="EB113">
        <v>21</v>
      </c>
      <c r="EC113">
        <v>21</v>
      </c>
      <c r="ED113">
        <v>0</v>
      </c>
      <c r="EE113">
        <v>0</v>
      </c>
      <c r="EF113">
        <v>0</v>
      </c>
      <c r="EG113">
        <v>24</v>
      </c>
      <c r="EH113">
        <v>65</v>
      </c>
      <c r="EI113">
        <v>31</v>
      </c>
      <c r="EJ113">
        <v>29</v>
      </c>
      <c r="EK113">
        <v>28</v>
      </c>
      <c r="EL113">
        <v>27</v>
      </c>
      <c r="EM113">
        <v>28</v>
      </c>
      <c r="EN113" t="s">
        <v>1026</v>
      </c>
      <c r="EO113" t="s">
        <v>1027</v>
      </c>
    </row>
    <row r="114" spans="1:145">
      <c r="A114" s="1">
        <v>113</v>
      </c>
      <c r="B114" t="s">
        <v>1028</v>
      </c>
      <c r="C114" t="s">
        <v>146</v>
      </c>
      <c r="D114">
        <v>4</v>
      </c>
      <c r="E114">
        <v>1</v>
      </c>
      <c r="F114">
        <v>3</v>
      </c>
      <c r="G114">
        <v>19</v>
      </c>
      <c r="H114">
        <v>13</v>
      </c>
      <c r="I114">
        <v>53</v>
      </c>
      <c r="J114" t="s">
        <v>145</v>
      </c>
      <c r="L114" t="s">
        <v>145</v>
      </c>
      <c r="N114" t="s">
        <v>145</v>
      </c>
      <c r="P114" t="s">
        <v>172</v>
      </c>
      <c r="R114" t="s">
        <v>146</v>
      </c>
      <c r="S114" t="s">
        <v>146</v>
      </c>
      <c r="T114" t="s">
        <v>145</v>
      </c>
      <c r="U114" t="s">
        <v>1029</v>
      </c>
      <c r="V114" t="s">
        <v>146</v>
      </c>
      <c r="W114" t="s">
        <v>1030</v>
      </c>
      <c r="X114" t="s">
        <v>163</v>
      </c>
      <c r="Y114" t="s">
        <v>145</v>
      </c>
      <c r="AA114">
        <v>19</v>
      </c>
      <c r="AB114">
        <v>3</v>
      </c>
      <c r="AC114" t="s">
        <v>149</v>
      </c>
      <c r="AD114">
        <v>25</v>
      </c>
      <c r="AE114" t="s">
        <v>149</v>
      </c>
      <c r="AF114">
        <v>0</v>
      </c>
      <c r="AG114" t="s">
        <v>146</v>
      </c>
      <c r="AI114">
        <v>937</v>
      </c>
      <c r="AJ114">
        <v>1724</v>
      </c>
      <c r="AK114">
        <v>1724</v>
      </c>
      <c r="AL114" t="s">
        <v>146</v>
      </c>
      <c r="AM114" t="s">
        <v>146</v>
      </c>
      <c r="AN114">
        <v>30</v>
      </c>
      <c r="AO114">
        <v>7</v>
      </c>
      <c r="AP114" t="s">
        <v>150</v>
      </c>
      <c r="AR114" t="s">
        <v>309</v>
      </c>
      <c r="AS114" t="s">
        <v>145</v>
      </c>
      <c r="AT114">
        <v>0</v>
      </c>
      <c r="AU114" t="s">
        <v>146</v>
      </c>
      <c r="AV114">
        <v>22</v>
      </c>
      <c r="AW114" t="s">
        <v>146</v>
      </c>
      <c r="AX114" t="s">
        <v>1031</v>
      </c>
      <c r="AY114">
        <v>100</v>
      </c>
      <c r="AZ114">
        <v>100</v>
      </c>
      <c r="BA114">
        <v>100</v>
      </c>
      <c r="BB114">
        <v>100</v>
      </c>
      <c r="BC114">
        <v>100</v>
      </c>
      <c r="BD114" t="s">
        <v>149</v>
      </c>
      <c r="BE114">
        <v>20</v>
      </c>
      <c r="BF114" t="s">
        <v>149</v>
      </c>
      <c r="BG114">
        <v>44</v>
      </c>
      <c r="BH114" t="s">
        <v>149</v>
      </c>
      <c r="BI114">
        <v>166</v>
      </c>
      <c r="BJ114" t="s">
        <v>149</v>
      </c>
      <c r="BK114">
        <v>735</v>
      </c>
      <c r="BL114" t="s">
        <v>149</v>
      </c>
      <c r="BM114">
        <v>140</v>
      </c>
      <c r="BN114" t="s">
        <v>146</v>
      </c>
      <c r="BO114">
        <v>22</v>
      </c>
      <c r="BP114">
        <v>27</v>
      </c>
      <c r="BQ114">
        <v>154</v>
      </c>
      <c r="BR114">
        <v>2</v>
      </c>
      <c r="BS114">
        <v>0</v>
      </c>
      <c r="BT114">
        <v>0</v>
      </c>
      <c r="BU114" t="s">
        <v>149</v>
      </c>
      <c r="BV114">
        <v>29</v>
      </c>
      <c r="BW114" t="s">
        <v>149</v>
      </c>
      <c r="BX114">
        <v>290</v>
      </c>
      <c r="BY114" t="s">
        <v>149</v>
      </c>
      <c r="BZ114">
        <v>0</v>
      </c>
      <c r="CA114" t="s">
        <v>149</v>
      </c>
      <c r="CB114">
        <v>500</v>
      </c>
      <c r="CC114" t="s">
        <v>146</v>
      </c>
      <c r="CD114" t="s">
        <v>149</v>
      </c>
      <c r="CE114" t="s">
        <v>1032</v>
      </c>
      <c r="CF114" t="s">
        <v>149</v>
      </c>
      <c r="CG114" t="s">
        <v>1033</v>
      </c>
      <c r="CH114" t="s">
        <v>149</v>
      </c>
      <c r="CI114" t="s">
        <v>1034</v>
      </c>
      <c r="CJ114" t="s">
        <v>146</v>
      </c>
      <c r="CK114" t="s">
        <v>1035</v>
      </c>
      <c r="CL114" t="s">
        <v>155</v>
      </c>
      <c r="CN114" t="s">
        <v>146</v>
      </c>
      <c r="CO114" t="s">
        <v>351</v>
      </c>
      <c r="CP114">
        <v>0</v>
      </c>
      <c r="CQ114">
        <v>17</v>
      </c>
      <c r="CR114" t="s">
        <v>146</v>
      </c>
      <c r="CS114" t="s">
        <v>256</v>
      </c>
      <c r="CT114" t="s">
        <v>145</v>
      </c>
      <c r="CV114" t="s">
        <v>157</v>
      </c>
      <c r="CW114" t="s">
        <v>146</v>
      </c>
      <c r="CX114" t="s">
        <v>1036</v>
      </c>
      <c r="CY114" t="s">
        <v>149</v>
      </c>
      <c r="CZ114">
        <v>24</v>
      </c>
      <c r="DA114" t="s">
        <v>149</v>
      </c>
      <c r="DB114">
        <v>24</v>
      </c>
      <c r="DC114" t="s">
        <v>149</v>
      </c>
      <c r="DD114">
        <v>24</v>
      </c>
      <c r="DE114" t="s">
        <v>146</v>
      </c>
      <c r="DF114" t="s">
        <v>351</v>
      </c>
      <c r="DG114" t="s">
        <v>159</v>
      </c>
      <c r="DH114" t="s">
        <v>149</v>
      </c>
      <c r="DI114">
        <v>0</v>
      </c>
      <c r="DJ114" t="s">
        <v>149</v>
      </c>
      <c r="DK114">
        <v>0</v>
      </c>
      <c r="DL114">
        <v>19.2</v>
      </c>
      <c r="DM114">
        <v>80.8</v>
      </c>
      <c r="DN114">
        <v>28.18</v>
      </c>
      <c r="DO114">
        <v>399</v>
      </c>
      <c r="DP114">
        <v>1049</v>
      </c>
      <c r="DQ114">
        <v>4767</v>
      </c>
      <c r="DR114">
        <v>0</v>
      </c>
      <c r="DS114">
        <v>0</v>
      </c>
      <c r="DT114">
        <v>44</v>
      </c>
      <c r="DU114">
        <v>0</v>
      </c>
      <c r="DV114">
        <v>172</v>
      </c>
      <c r="DW114">
        <v>0</v>
      </c>
      <c r="DX114">
        <v>0</v>
      </c>
      <c r="DY114">
        <v>85</v>
      </c>
      <c r="DZ114">
        <v>92</v>
      </c>
      <c r="EA114">
        <v>3</v>
      </c>
      <c r="EB114">
        <v>22</v>
      </c>
      <c r="EC114">
        <v>24</v>
      </c>
      <c r="ED114">
        <v>3</v>
      </c>
      <c r="EE114">
        <v>0</v>
      </c>
      <c r="EF114">
        <v>2</v>
      </c>
      <c r="EG114">
        <v>54</v>
      </c>
      <c r="EH114">
        <v>46</v>
      </c>
      <c r="EI114">
        <v>33</v>
      </c>
      <c r="EJ114">
        <v>35</v>
      </c>
      <c r="EK114">
        <v>39</v>
      </c>
      <c r="EL114">
        <v>34</v>
      </c>
      <c r="EM114">
        <v>41</v>
      </c>
      <c r="EN114" t="s">
        <v>1037</v>
      </c>
      <c r="EO114" t="s">
        <v>1038</v>
      </c>
    </row>
    <row r="115" spans="1:145">
      <c r="A115" s="1">
        <v>114</v>
      </c>
      <c r="B115" t="s">
        <v>1039</v>
      </c>
      <c r="C115" t="s">
        <v>146</v>
      </c>
      <c r="D115">
        <v>0</v>
      </c>
      <c r="E115">
        <v>0</v>
      </c>
      <c r="F115">
        <v>0</v>
      </c>
      <c r="G115">
        <v>0</v>
      </c>
      <c r="H115">
        <v>12</v>
      </c>
      <c r="I115">
        <v>0</v>
      </c>
      <c r="J115" t="s">
        <v>145</v>
      </c>
      <c r="L115" t="s">
        <v>145</v>
      </c>
      <c r="N115" t="s">
        <v>145</v>
      </c>
      <c r="P115" t="s">
        <v>147</v>
      </c>
      <c r="R115" t="s">
        <v>145</v>
      </c>
      <c r="S115" t="s">
        <v>149</v>
      </c>
      <c r="T115" t="s">
        <v>149</v>
      </c>
      <c r="V115" t="s">
        <v>146</v>
      </c>
      <c r="W115" t="s">
        <v>1040</v>
      </c>
      <c r="X115" t="s">
        <v>358</v>
      </c>
      <c r="Y115" t="s">
        <v>145</v>
      </c>
      <c r="AA115">
        <v>6</v>
      </c>
      <c r="AB115">
        <v>0</v>
      </c>
      <c r="AC115" t="s">
        <v>149</v>
      </c>
      <c r="AD115">
        <v>31</v>
      </c>
      <c r="AE115" t="s">
        <v>149</v>
      </c>
      <c r="AF115">
        <v>0</v>
      </c>
      <c r="AG115" t="s">
        <v>146</v>
      </c>
      <c r="AI115">
        <v>1724.48</v>
      </c>
      <c r="AJ115">
        <v>1724.48</v>
      </c>
      <c r="AK115">
        <v>1724.48</v>
      </c>
      <c r="AL115" t="s">
        <v>146</v>
      </c>
      <c r="AM115" t="s">
        <v>146</v>
      </c>
      <c r="AN115">
        <v>46</v>
      </c>
      <c r="AO115">
        <v>6</v>
      </c>
      <c r="AP115" t="s">
        <v>150</v>
      </c>
      <c r="AR115" t="s">
        <v>151</v>
      </c>
      <c r="AS115" t="s">
        <v>145</v>
      </c>
      <c r="AT115">
        <v>75.150000000000006</v>
      </c>
      <c r="AU115" t="s">
        <v>145</v>
      </c>
      <c r="AW115" t="s">
        <v>146</v>
      </c>
      <c r="AX115" t="s">
        <v>1041</v>
      </c>
      <c r="AY115">
        <v>74.599999999999994</v>
      </c>
      <c r="AZ115">
        <v>74</v>
      </c>
      <c r="BA115">
        <v>72.5</v>
      </c>
      <c r="BB115">
        <v>71.599999999999994</v>
      </c>
      <c r="BC115">
        <v>72.78</v>
      </c>
      <c r="BD115" t="s">
        <v>149</v>
      </c>
      <c r="BE115">
        <v>22</v>
      </c>
      <c r="BF115" t="s">
        <v>149</v>
      </c>
      <c r="BG115">
        <v>61</v>
      </c>
      <c r="BH115" t="s">
        <v>149</v>
      </c>
      <c r="BI115">
        <v>158</v>
      </c>
      <c r="BJ115" t="s">
        <v>149</v>
      </c>
      <c r="BK115">
        <v>670</v>
      </c>
      <c r="BL115" t="s">
        <v>149</v>
      </c>
      <c r="BM115">
        <v>644</v>
      </c>
      <c r="BN115" t="s">
        <v>146</v>
      </c>
      <c r="BO115">
        <v>1</v>
      </c>
      <c r="BP115">
        <v>0</v>
      </c>
      <c r="BQ115">
        <v>8</v>
      </c>
      <c r="BR115">
        <v>1</v>
      </c>
      <c r="BS115">
        <v>0</v>
      </c>
      <c r="BT115">
        <v>0</v>
      </c>
      <c r="BU115" t="s">
        <v>149</v>
      </c>
      <c r="BV115">
        <v>31</v>
      </c>
      <c r="BW115" t="s">
        <v>149</v>
      </c>
      <c r="BX115">
        <v>144</v>
      </c>
      <c r="BY115" t="s">
        <v>149</v>
      </c>
      <c r="BZ115">
        <v>0</v>
      </c>
      <c r="CA115" t="s">
        <v>149</v>
      </c>
      <c r="CB115">
        <v>0</v>
      </c>
      <c r="CC115" t="s">
        <v>146</v>
      </c>
      <c r="CD115" t="s">
        <v>146</v>
      </c>
      <c r="CF115" t="s">
        <v>146</v>
      </c>
      <c r="CH115" t="s">
        <v>146</v>
      </c>
      <c r="CJ115" t="s">
        <v>145</v>
      </c>
      <c r="CL115" t="s">
        <v>155</v>
      </c>
      <c r="CN115" t="s">
        <v>146</v>
      </c>
      <c r="CO115" t="s">
        <v>180</v>
      </c>
      <c r="CP115">
        <v>0</v>
      </c>
      <c r="CQ115">
        <v>0</v>
      </c>
      <c r="CR115" t="s">
        <v>146</v>
      </c>
      <c r="CS115" t="s">
        <v>1042</v>
      </c>
      <c r="CT115" t="s">
        <v>145</v>
      </c>
      <c r="CV115" t="s">
        <v>157</v>
      </c>
      <c r="CW115" t="s">
        <v>146</v>
      </c>
      <c r="CX115" t="s">
        <v>1043</v>
      </c>
      <c r="CY115" t="s">
        <v>149</v>
      </c>
      <c r="CZ115">
        <v>32</v>
      </c>
      <c r="DA115" t="s">
        <v>149</v>
      </c>
      <c r="DB115">
        <v>32</v>
      </c>
      <c r="DC115" t="s">
        <v>149</v>
      </c>
      <c r="DD115">
        <v>52</v>
      </c>
      <c r="DE115" t="s">
        <v>145</v>
      </c>
      <c r="DG115" t="s">
        <v>193</v>
      </c>
      <c r="DH115" t="s">
        <v>146</v>
      </c>
      <c r="DJ115" t="s">
        <v>146</v>
      </c>
      <c r="DL115">
        <v>32.79</v>
      </c>
      <c r="DM115">
        <v>73.12</v>
      </c>
      <c r="DN115">
        <v>33.770000000000003</v>
      </c>
      <c r="DO115">
        <v>370</v>
      </c>
      <c r="DP115">
        <v>676</v>
      </c>
      <c r="DQ115">
        <v>2447</v>
      </c>
      <c r="DR115">
        <v>4</v>
      </c>
      <c r="DS115">
        <v>20</v>
      </c>
      <c r="DT115">
        <v>12</v>
      </c>
      <c r="DU115">
        <v>13</v>
      </c>
      <c r="DV115">
        <v>23</v>
      </c>
      <c r="DW115">
        <v>85</v>
      </c>
      <c r="DX115">
        <v>0</v>
      </c>
      <c r="DY115">
        <v>25</v>
      </c>
      <c r="DZ115">
        <v>74</v>
      </c>
      <c r="EA115">
        <v>9</v>
      </c>
      <c r="EB115">
        <v>25</v>
      </c>
      <c r="EC115">
        <v>27</v>
      </c>
      <c r="ED115">
        <v>1</v>
      </c>
      <c r="EE115">
        <v>0</v>
      </c>
      <c r="EF115">
        <v>0</v>
      </c>
      <c r="EG115">
        <v>24</v>
      </c>
      <c r="EH115">
        <v>25</v>
      </c>
      <c r="EI115">
        <v>20</v>
      </c>
      <c r="EJ115">
        <v>19</v>
      </c>
      <c r="EK115">
        <v>20</v>
      </c>
      <c r="EL115">
        <v>21</v>
      </c>
      <c r="EM115">
        <v>28</v>
      </c>
      <c r="EN115" t="s">
        <v>1044</v>
      </c>
      <c r="EO115" t="s">
        <v>1045</v>
      </c>
    </row>
    <row r="116" spans="1:145">
      <c r="A116" s="1">
        <v>115</v>
      </c>
      <c r="B116" t="s">
        <v>1046</v>
      </c>
      <c r="C116" t="s">
        <v>145</v>
      </c>
      <c r="J116" t="s">
        <v>145</v>
      </c>
      <c r="L116" t="s">
        <v>146</v>
      </c>
      <c r="M116">
        <v>342</v>
      </c>
      <c r="N116" t="s">
        <v>146</v>
      </c>
      <c r="O116">
        <v>72</v>
      </c>
      <c r="P116" t="s">
        <v>147</v>
      </c>
      <c r="R116" t="s">
        <v>146</v>
      </c>
      <c r="S116" t="s">
        <v>146</v>
      </c>
      <c r="T116" t="s">
        <v>146</v>
      </c>
      <c r="V116" t="s">
        <v>146</v>
      </c>
      <c r="W116" t="s">
        <v>1047</v>
      </c>
      <c r="X116" t="s">
        <v>163</v>
      </c>
      <c r="Y116" t="s">
        <v>145</v>
      </c>
      <c r="AA116">
        <v>0</v>
      </c>
      <c r="AB116">
        <v>0</v>
      </c>
      <c r="AC116" t="s">
        <v>149</v>
      </c>
      <c r="AD116">
        <v>14</v>
      </c>
      <c r="AE116" t="s">
        <v>149</v>
      </c>
      <c r="AF116">
        <v>0</v>
      </c>
      <c r="AG116" t="s">
        <v>146</v>
      </c>
      <c r="AI116">
        <v>1841.93</v>
      </c>
      <c r="AJ116">
        <v>1841.93</v>
      </c>
      <c r="AK116">
        <v>2118.21</v>
      </c>
      <c r="AL116" t="s">
        <v>146</v>
      </c>
      <c r="AM116" t="s">
        <v>146</v>
      </c>
      <c r="AN116">
        <v>30</v>
      </c>
      <c r="AO116">
        <v>9</v>
      </c>
      <c r="AP116" t="s">
        <v>150</v>
      </c>
      <c r="AR116" t="s">
        <v>151</v>
      </c>
      <c r="AS116" t="s">
        <v>146</v>
      </c>
      <c r="AU116" t="s">
        <v>146</v>
      </c>
      <c r="AV116">
        <v>4</v>
      </c>
      <c r="AW116" t="s">
        <v>146</v>
      </c>
      <c r="AX116" t="s">
        <v>264</v>
      </c>
      <c r="AY116">
        <v>100</v>
      </c>
      <c r="AZ116">
        <v>100</v>
      </c>
      <c r="BA116">
        <v>0</v>
      </c>
      <c r="BB116">
        <v>0</v>
      </c>
      <c r="BC116">
        <v>0</v>
      </c>
      <c r="BD116" t="s">
        <v>149</v>
      </c>
      <c r="BE116">
        <v>5</v>
      </c>
      <c r="BF116" t="s">
        <v>149</v>
      </c>
      <c r="BG116">
        <v>106</v>
      </c>
      <c r="BH116" t="s">
        <v>149</v>
      </c>
      <c r="BI116">
        <v>254</v>
      </c>
      <c r="BJ116" t="s">
        <v>149</v>
      </c>
      <c r="BK116">
        <v>1428</v>
      </c>
      <c r="BL116" t="s">
        <v>149</v>
      </c>
      <c r="BM116">
        <v>1211</v>
      </c>
      <c r="BN116" t="s">
        <v>146</v>
      </c>
      <c r="BO116">
        <v>0</v>
      </c>
      <c r="BP116">
        <v>60</v>
      </c>
      <c r="BQ116">
        <v>3925</v>
      </c>
      <c r="BR116">
        <v>1080</v>
      </c>
      <c r="BS116">
        <v>390</v>
      </c>
      <c r="BT116">
        <v>3510</v>
      </c>
      <c r="BU116" t="s">
        <v>149</v>
      </c>
      <c r="BV116">
        <v>46</v>
      </c>
      <c r="BW116" t="s">
        <v>149</v>
      </c>
      <c r="BX116">
        <v>104</v>
      </c>
      <c r="BY116" t="s">
        <v>149</v>
      </c>
      <c r="BZ116">
        <v>100</v>
      </c>
      <c r="CA116" t="s">
        <v>146</v>
      </c>
      <c r="CC116" t="s">
        <v>146</v>
      </c>
      <c r="CD116" t="s">
        <v>146</v>
      </c>
      <c r="CF116" t="s">
        <v>146</v>
      </c>
      <c r="CH116" t="s">
        <v>146</v>
      </c>
      <c r="CJ116" t="s">
        <v>145</v>
      </c>
      <c r="CL116" t="s">
        <v>155</v>
      </c>
      <c r="CN116" t="s">
        <v>146</v>
      </c>
      <c r="CO116" t="s">
        <v>234</v>
      </c>
      <c r="CP116">
        <v>2</v>
      </c>
      <c r="CQ116">
        <v>0</v>
      </c>
      <c r="CR116" t="s">
        <v>146</v>
      </c>
      <c r="CS116" t="s">
        <v>1048</v>
      </c>
      <c r="CT116" t="s">
        <v>146</v>
      </c>
      <c r="CU116" t="s">
        <v>1009</v>
      </c>
      <c r="CV116" t="s">
        <v>157</v>
      </c>
      <c r="CW116" t="s">
        <v>146</v>
      </c>
      <c r="CX116" t="s">
        <v>1049</v>
      </c>
      <c r="CY116" t="s">
        <v>149</v>
      </c>
      <c r="CZ116">
        <v>48</v>
      </c>
      <c r="DA116" t="s">
        <v>149</v>
      </c>
      <c r="DB116">
        <v>48</v>
      </c>
      <c r="DC116" t="s">
        <v>149</v>
      </c>
      <c r="DD116">
        <v>48</v>
      </c>
      <c r="DE116" t="s">
        <v>146</v>
      </c>
      <c r="DF116" t="s">
        <v>1048</v>
      </c>
      <c r="DG116" t="s">
        <v>168</v>
      </c>
      <c r="DH116" t="s">
        <v>149</v>
      </c>
      <c r="DI116">
        <v>85</v>
      </c>
      <c r="DJ116" t="s">
        <v>149</v>
      </c>
      <c r="DK116">
        <v>510</v>
      </c>
      <c r="DL116">
        <v>100</v>
      </c>
      <c r="DM116">
        <v>70.510000000000005</v>
      </c>
      <c r="DN116">
        <v>29.49</v>
      </c>
      <c r="DO116">
        <v>149</v>
      </c>
      <c r="DP116">
        <v>3133</v>
      </c>
      <c r="DQ116">
        <v>5207</v>
      </c>
      <c r="DR116">
        <v>14</v>
      </c>
      <c r="DS116">
        <v>9</v>
      </c>
      <c r="DT116">
        <v>0</v>
      </c>
      <c r="DU116">
        <v>0</v>
      </c>
      <c r="DV116">
        <v>193</v>
      </c>
      <c r="DW116">
        <v>175</v>
      </c>
      <c r="DX116">
        <v>0</v>
      </c>
      <c r="DY116">
        <v>0</v>
      </c>
      <c r="DZ116">
        <v>0</v>
      </c>
      <c r="EA116">
        <v>4</v>
      </c>
      <c r="EB116">
        <v>35</v>
      </c>
      <c r="EC116">
        <v>36</v>
      </c>
      <c r="ED116">
        <v>2</v>
      </c>
      <c r="EE116">
        <v>0</v>
      </c>
      <c r="EF116">
        <v>0</v>
      </c>
      <c r="EG116">
        <v>22</v>
      </c>
      <c r="EH116">
        <v>99</v>
      </c>
      <c r="EI116">
        <v>56</v>
      </c>
      <c r="EJ116">
        <v>50</v>
      </c>
      <c r="EK116">
        <v>56</v>
      </c>
      <c r="EL116">
        <v>58</v>
      </c>
      <c r="EM116">
        <v>48</v>
      </c>
      <c r="EN116" t="s">
        <v>1046</v>
      </c>
      <c r="EO116" t="s">
        <v>1050</v>
      </c>
    </row>
    <row r="117" spans="1:145">
      <c r="A117" s="1">
        <v>116</v>
      </c>
      <c r="B117" t="s">
        <v>1051</v>
      </c>
      <c r="C117" t="s">
        <v>146</v>
      </c>
      <c r="D117">
        <v>0</v>
      </c>
      <c r="E117">
        <v>0</v>
      </c>
      <c r="F117">
        <v>0</v>
      </c>
      <c r="G117">
        <v>6</v>
      </c>
      <c r="H117">
        <v>0</v>
      </c>
      <c r="I117">
        <v>0</v>
      </c>
      <c r="J117" t="s">
        <v>145</v>
      </c>
      <c r="L117" t="s">
        <v>146</v>
      </c>
      <c r="M117">
        <v>843</v>
      </c>
      <c r="N117" t="s">
        <v>146</v>
      </c>
      <c r="O117">
        <v>2141</v>
      </c>
      <c r="P117" t="s">
        <v>172</v>
      </c>
      <c r="R117" t="s">
        <v>146</v>
      </c>
      <c r="S117" t="s">
        <v>145</v>
      </c>
      <c r="T117" t="s">
        <v>145</v>
      </c>
      <c r="U117" t="s">
        <v>1052</v>
      </c>
      <c r="V117" t="s">
        <v>146</v>
      </c>
      <c r="W117" t="s">
        <v>1053</v>
      </c>
      <c r="X117" t="s">
        <v>241</v>
      </c>
      <c r="Y117" t="s">
        <v>145</v>
      </c>
      <c r="AA117">
        <v>3</v>
      </c>
      <c r="AB117">
        <v>4</v>
      </c>
      <c r="AC117" t="s">
        <v>149</v>
      </c>
      <c r="AD117">
        <v>36</v>
      </c>
      <c r="AE117" t="s">
        <v>149</v>
      </c>
      <c r="AF117">
        <v>0</v>
      </c>
      <c r="AG117" t="s">
        <v>149</v>
      </c>
      <c r="AH117">
        <v>0</v>
      </c>
      <c r="AI117">
        <v>0.11</v>
      </c>
      <c r="AJ117">
        <v>1724.11</v>
      </c>
      <c r="AK117">
        <v>1724.11</v>
      </c>
      <c r="AL117" t="s">
        <v>146</v>
      </c>
      <c r="AM117" t="s">
        <v>146</v>
      </c>
      <c r="AN117">
        <v>40</v>
      </c>
      <c r="AO117">
        <v>7</v>
      </c>
      <c r="AP117" t="s">
        <v>150</v>
      </c>
      <c r="AR117" t="s">
        <v>151</v>
      </c>
      <c r="AS117" t="s">
        <v>146</v>
      </c>
      <c r="AU117" t="s">
        <v>146</v>
      </c>
      <c r="AV117">
        <v>3</v>
      </c>
      <c r="AW117" t="s">
        <v>146</v>
      </c>
      <c r="AX117" t="s">
        <v>1054</v>
      </c>
      <c r="AY117">
        <v>100</v>
      </c>
      <c r="AZ117">
        <v>100</v>
      </c>
      <c r="BA117">
        <v>100</v>
      </c>
      <c r="BB117">
        <v>100</v>
      </c>
      <c r="BC117">
        <v>100</v>
      </c>
      <c r="BD117" t="s">
        <v>149</v>
      </c>
      <c r="BE117">
        <v>0</v>
      </c>
      <c r="BF117" t="s">
        <v>149</v>
      </c>
      <c r="BG117">
        <v>80</v>
      </c>
      <c r="BH117" t="s">
        <v>149</v>
      </c>
      <c r="BI117">
        <v>208</v>
      </c>
      <c r="BJ117" t="s">
        <v>149</v>
      </c>
      <c r="BK117">
        <v>633</v>
      </c>
      <c r="BL117" t="s">
        <v>149</v>
      </c>
      <c r="BM117">
        <v>633</v>
      </c>
      <c r="BN117" t="s">
        <v>145</v>
      </c>
      <c r="BU117" t="s">
        <v>149</v>
      </c>
      <c r="BV117">
        <v>38</v>
      </c>
      <c r="BW117" t="s">
        <v>149</v>
      </c>
      <c r="BX117">
        <v>0</v>
      </c>
      <c r="BY117" t="s">
        <v>149</v>
      </c>
      <c r="BZ117">
        <v>0</v>
      </c>
      <c r="CA117" t="s">
        <v>149</v>
      </c>
      <c r="CB117">
        <v>0</v>
      </c>
      <c r="CC117" t="s">
        <v>146</v>
      </c>
      <c r="CD117" t="s">
        <v>149</v>
      </c>
      <c r="CE117">
        <v>0</v>
      </c>
      <c r="CF117" t="s">
        <v>149</v>
      </c>
      <c r="CG117">
        <v>0</v>
      </c>
      <c r="CH117" t="s">
        <v>149</v>
      </c>
      <c r="CI117">
        <v>0</v>
      </c>
      <c r="CJ117" t="s">
        <v>145</v>
      </c>
      <c r="CL117" t="s">
        <v>176</v>
      </c>
      <c r="CN117" t="s">
        <v>146</v>
      </c>
      <c r="CO117" t="s">
        <v>177</v>
      </c>
      <c r="CP117">
        <v>1</v>
      </c>
      <c r="CQ117">
        <v>8</v>
      </c>
      <c r="CR117" t="s">
        <v>145</v>
      </c>
      <c r="CT117" t="s">
        <v>145</v>
      </c>
      <c r="CV117" t="s">
        <v>157</v>
      </c>
      <c r="CW117" t="s">
        <v>146</v>
      </c>
      <c r="CX117" t="s">
        <v>1055</v>
      </c>
      <c r="CY117" t="s">
        <v>146</v>
      </c>
      <c r="DA117" t="s">
        <v>149</v>
      </c>
      <c r="DB117">
        <v>20</v>
      </c>
      <c r="DC117" t="s">
        <v>149</v>
      </c>
      <c r="DD117">
        <v>20</v>
      </c>
      <c r="DE117" t="s">
        <v>145</v>
      </c>
      <c r="DG117" t="s">
        <v>159</v>
      </c>
      <c r="DH117" t="s">
        <v>149</v>
      </c>
      <c r="DI117">
        <v>1</v>
      </c>
      <c r="DJ117" t="s">
        <v>149</v>
      </c>
      <c r="DK117">
        <v>6</v>
      </c>
      <c r="DL117">
        <v>35.619999999999997</v>
      </c>
      <c r="DM117">
        <v>74.33</v>
      </c>
      <c r="DN117">
        <v>6.72</v>
      </c>
      <c r="DO117">
        <v>0</v>
      </c>
      <c r="DP117">
        <v>843</v>
      </c>
      <c r="DQ117">
        <v>2141</v>
      </c>
      <c r="DR117">
        <v>0</v>
      </c>
      <c r="DS117">
        <v>0</v>
      </c>
      <c r="DT117">
        <v>15</v>
      </c>
      <c r="DU117">
        <v>19</v>
      </c>
      <c r="DV117">
        <v>73</v>
      </c>
      <c r="DW117">
        <v>57</v>
      </c>
      <c r="DX117">
        <v>0</v>
      </c>
      <c r="DY117">
        <v>0</v>
      </c>
      <c r="DZ117">
        <v>8</v>
      </c>
      <c r="EA117">
        <v>0</v>
      </c>
      <c r="EB117">
        <v>36</v>
      </c>
      <c r="EC117">
        <v>38</v>
      </c>
      <c r="ED117">
        <v>0</v>
      </c>
      <c r="EE117">
        <v>0</v>
      </c>
      <c r="EF117">
        <v>0</v>
      </c>
      <c r="EG117">
        <v>0</v>
      </c>
      <c r="EH117">
        <v>54</v>
      </c>
      <c r="EI117">
        <v>41</v>
      </c>
      <c r="EJ117">
        <v>40</v>
      </c>
      <c r="EK117">
        <v>43</v>
      </c>
      <c r="EL117">
        <v>37</v>
      </c>
      <c r="EM117">
        <v>48</v>
      </c>
      <c r="EN117" t="s">
        <v>1056</v>
      </c>
      <c r="EO117" t="s">
        <v>1057</v>
      </c>
    </row>
    <row r="118" spans="1:145">
      <c r="A118" s="1">
        <v>117</v>
      </c>
      <c r="B118" t="s">
        <v>1058</v>
      </c>
      <c r="C118" t="s">
        <v>146</v>
      </c>
      <c r="D118">
        <v>0</v>
      </c>
      <c r="E118">
        <v>0</v>
      </c>
      <c r="F118">
        <v>0</v>
      </c>
      <c r="G118">
        <v>0</v>
      </c>
      <c r="H118">
        <v>44</v>
      </c>
      <c r="I118">
        <v>9</v>
      </c>
      <c r="J118" t="s">
        <v>145</v>
      </c>
      <c r="L118" t="s">
        <v>145</v>
      </c>
      <c r="N118" t="s">
        <v>145</v>
      </c>
      <c r="P118" t="s">
        <v>172</v>
      </c>
      <c r="R118" t="s">
        <v>146</v>
      </c>
      <c r="S118" t="s">
        <v>146</v>
      </c>
      <c r="T118" t="s">
        <v>145</v>
      </c>
      <c r="V118" t="s">
        <v>146</v>
      </c>
      <c r="W118" t="s">
        <v>1059</v>
      </c>
      <c r="X118" t="s">
        <v>241</v>
      </c>
      <c r="Y118" t="s">
        <v>145</v>
      </c>
      <c r="AA118">
        <v>4</v>
      </c>
      <c r="AB118">
        <v>2</v>
      </c>
      <c r="AC118" t="s">
        <v>149</v>
      </c>
      <c r="AD118">
        <v>17</v>
      </c>
      <c r="AE118" t="s">
        <v>149</v>
      </c>
      <c r="AF118">
        <v>0</v>
      </c>
      <c r="AG118" t="s">
        <v>149</v>
      </c>
      <c r="AH118">
        <v>0</v>
      </c>
      <c r="AI118">
        <v>1725.98</v>
      </c>
      <c r="AJ118">
        <v>1725.98</v>
      </c>
      <c r="AK118">
        <v>1725.98</v>
      </c>
      <c r="AL118" t="s">
        <v>146</v>
      </c>
      <c r="AM118" t="s">
        <v>146</v>
      </c>
      <c r="AN118">
        <v>40</v>
      </c>
      <c r="AO118">
        <v>6</v>
      </c>
      <c r="AP118" t="s">
        <v>150</v>
      </c>
      <c r="AR118" t="s">
        <v>151</v>
      </c>
      <c r="AS118" t="s">
        <v>145</v>
      </c>
      <c r="AT118">
        <v>100</v>
      </c>
      <c r="AU118" t="s">
        <v>146</v>
      </c>
      <c r="AV118">
        <v>4</v>
      </c>
      <c r="AW118" t="s">
        <v>146</v>
      </c>
      <c r="AX118" t="s">
        <v>1060</v>
      </c>
      <c r="AY118">
        <v>100</v>
      </c>
      <c r="AZ118">
        <v>100</v>
      </c>
      <c r="BA118">
        <v>100</v>
      </c>
      <c r="BB118">
        <v>100</v>
      </c>
      <c r="BC118">
        <v>100</v>
      </c>
      <c r="BD118" t="s">
        <v>149</v>
      </c>
      <c r="BE118">
        <v>13</v>
      </c>
      <c r="BF118" t="s">
        <v>149</v>
      </c>
      <c r="BG118">
        <v>28</v>
      </c>
      <c r="BH118" t="s">
        <v>149</v>
      </c>
      <c r="BI118">
        <v>93</v>
      </c>
      <c r="BJ118" t="s">
        <v>149</v>
      </c>
      <c r="BK118">
        <v>512</v>
      </c>
      <c r="BL118" t="s">
        <v>149</v>
      </c>
      <c r="BM118">
        <v>412</v>
      </c>
      <c r="BN118" t="s">
        <v>146</v>
      </c>
      <c r="BO118">
        <v>28</v>
      </c>
      <c r="BP118">
        <v>0</v>
      </c>
      <c r="BQ118">
        <v>108</v>
      </c>
      <c r="BR118">
        <v>14</v>
      </c>
      <c r="BS118">
        <v>0</v>
      </c>
      <c r="BT118">
        <v>14</v>
      </c>
      <c r="BU118" t="s">
        <v>149</v>
      </c>
      <c r="BV118">
        <v>17</v>
      </c>
      <c r="BW118" t="s">
        <v>149</v>
      </c>
      <c r="BX118">
        <v>0</v>
      </c>
      <c r="BY118" t="s">
        <v>149</v>
      </c>
      <c r="BZ118">
        <v>0</v>
      </c>
      <c r="CA118" t="s">
        <v>149</v>
      </c>
      <c r="CB118">
        <v>0</v>
      </c>
      <c r="CC118" t="s">
        <v>146</v>
      </c>
      <c r="CD118" t="s">
        <v>149</v>
      </c>
      <c r="CE118" t="s">
        <v>1061</v>
      </c>
      <c r="CF118" t="s">
        <v>149</v>
      </c>
      <c r="CG118" t="s">
        <v>1061</v>
      </c>
      <c r="CH118" t="s">
        <v>149</v>
      </c>
      <c r="CI118" t="s">
        <v>1061</v>
      </c>
      <c r="CJ118" t="s">
        <v>145</v>
      </c>
      <c r="CL118" t="s">
        <v>176</v>
      </c>
      <c r="CN118" t="s">
        <v>146</v>
      </c>
      <c r="CO118" t="s">
        <v>351</v>
      </c>
      <c r="CP118">
        <v>0</v>
      </c>
      <c r="CQ118">
        <v>0</v>
      </c>
      <c r="CR118" t="s">
        <v>146</v>
      </c>
      <c r="CS118" t="s">
        <v>747</v>
      </c>
      <c r="CT118" t="s">
        <v>145</v>
      </c>
      <c r="CV118" t="s">
        <v>178</v>
      </c>
      <c r="CW118" t="s">
        <v>146</v>
      </c>
      <c r="CX118" t="s">
        <v>1062</v>
      </c>
      <c r="CY118" t="s">
        <v>149</v>
      </c>
      <c r="CZ118">
        <v>40</v>
      </c>
      <c r="DA118" t="s">
        <v>149</v>
      </c>
      <c r="DB118">
        <v>40</v>
      </c>
      <c r="DC118" t="s">
        <v>149</v>
      </c>
      <c r="DD118">
        <v>40</v>
      </c>
      <c r="DE118" t="s">
        <v>145</v>
      </c>
      <c r="DG118" t="s">
        <v>159</v>
      </c>
      <c r="DH118" t="s">
        <v>149</v>
      </c>
      <c r="DI118">
        <v>160</v>
      </c>
      <c r="DJ118" t="s">
        <v>149</v>
      </c>
      <c r="DK118">
        <v>45</v>
      </c>
      <c r="DL118">
        <v>95</v>
      </c>
      <c r="DM118">
        <v>60</v>
      </c>
      <c r="DN118">
        <v>25</v>
      </c>
      <c r="DO118">
        <v>215</v>
      </c>
      <c r="DP118">
        <v>610</v>
      </c>
      <c r="DQ118">
        <v>2217</v>
      </c>
      <c r="DR118">
        <v>13</v>
      </c>
      <c r="DS118">
        <v>62</v>
      </c>
      <c r="DT118">
        <v>32</v>
      </c>
      <c r="DU118">
        <v>2</v>
      </c>
      <c r="DV118">
        <v>101</v>
      </c>
      <c r="DW118">
        <v>5</v>
      </c>
      <c r="DX118">
        <v>7</v>
      </c>
      <c r="DY118">
        <v>21</v>
      </c>
      <c r="DZ118">
        <v>65</v>
      </c>
      <c r="EA118">
        <v>14</v>
      </c>
      <c r="EB118">
        <v>17</v>
      </c>
      <c r="EC118">
        <v>15</v>
      </c>
      <c r="ED118">
        <v>0</v>
      </c>
      <c r="EE118">
        <v>0</v>
      </c>
      <c r="EF118">
        <v>0</v>
      </c>
      <c r="EG118">
        <v>13</v>
      </c>
      <c r="EH118">
        <v>13</v>
      </c>
      <c r="EI118">
        <v>21</v>
      </c>
      <c r="EJ118">
        <v>16</v>
      </c>
      <c r="EK118">
        <v>26</v>
      </c>
      <c r="EL118">
        <v>18</v>
      </c>
      <c r="EM118">
        <v>21</v>
      </c>
      <c r="EN118" t="s">
        <v>1063</v>
      </c>
      <c r="EO118" t="s">
        <v>1064</v>
      </c>
    </row>
    <row r="119" spans="1:145">
      <c r="A119" s="1">
        <v>118</v>
      </c>
      <c r="B119" t="s">
        <v>1065</v>
      </c>
      <c r="C119" t="s">
        <v>145</v>
      </c>
      <c r="J119" t="s">
        <v>145</v>
      </c>
      <c r="L119" t="s">
        <v>145</v>
      </c>
      <c r="N119" t="s">
        <v>145</v>
      </c>
      <c r="P119" t="s">
        <v>147</v>
      </c>
      <c r="R119" t="s">
        <v>146</v>
      </c>
      <c r="S119" t="s">
        <v>146</v>
      </c>
      <c r="T119" t="s">
        <v>145</v>
      </c>
      <c r="V119" t="s">
        <v>146</v>
      </c>
      <c r="W119" t="s">
        <v>1066</v>
      </c>
      <c r="X119" t="s">
        <v>1067</v>
      </c>
      <c r="Y119" t="s">
        <v>145</v>
      </c>
      <c r="AA119">
        <v>1</v>
      </c>
      <c r="AB119">
        <v>0</v>
      </c>
      <c r="AC119" t="s">
        <v>149</v>
      </c>
      <c r="AD119">
        <v>13</v>
      </c>
      <c r="AE119" t="s">
        <v>149</v>
      </c>
      <c r="AF119">
        <v>1</v>
      </c>
      <c r="AG119" t="s">
        <v>146</v>
      </c>
      <c r="AI119">
        <v>2298.79</v>
      </c>
      <c r="AJ119">
        <v>2298.79</v>
      </c>
      <c r="AK119">
        <v>2298.79</v>
      </c>
      <c r="AL119" t="s">
        <v>146</v>
      </c>
      <c r="AM119" t="s">
        <v>146</v>
      </c>
      <c r="AN119">
        <v>1</v>
      </c>
      <c r="AO119">
        <v>11</v>
      </c>
      <c r="AP119" t="s">
        <v>150</v>
      </c>
      <c r="AR119" t="s">
        <v>151</v>
      </c>
      <c r="AS119" t="s">
        <v>146</v>
      </c>
      <c r="AU119" t="s">
        <v>146</v>
      </c>
      <c r="AV119">
        <v>9</v>
      </c>
      <c r="AW119" t="s">
        <v>146</v>
      </c>
      <c r="AX119" t="s">
        <v>1068</v>
      </c>
      <c r="AY119">
        <v>60</v>
      </c>
      <c r="AZ119">
        <v>70</v>
      </c>
      <c r="BA119">
        <v>70</v>
      </c>
      <c r="BB119">
        <v>80</v>
      </c>
      <c r="BC119">
        <v>80</v>
      </c>
      <c r="BD119" t="s">
        <v>146</v>
      </c>
      <c r="BF119" t="s">
        <v>149</v>
      </c>
      <c r="BG119">
        <v>16</v>
      </c>
      <c r="BH119" t="s">
        <v>149</v>
      </c>
      <c r="BI119">
        <v>41</v>
      </c>
      <c r="BJ119" t="s">
        <v>149</v>
      </c>
      <c r="BK119">
        <v>177</v>
      </c>
      <c r="BL119" t="s">
        <v>149</v>
      </c>
      <c r="BM119">
        <v>162</v>
      </c>
      <c r="BN119" t="s">
        <v>146</v>
      </c>
      <c r="BO119">
        <v>24</v>
      </c>
      <c r="BP119">
        <v>0</v>
      </c>
      <c r="BQ119">
        <v>436</v>
      </c>
      <c r="BR119">
        <v>4</v>
      </c>
      <c r="BS119">
        <v>0</v>
      </c>
      <c r="BT119">
        <v>0</v>
      </c>
      <c r="BU119" t="s">
        <v>149</v>
      </c>
      <c r="BV119">
        <v>13</v>
      </c>
      <c r="BW119" t="s">
        <v>146</v>
      </c>
      <c r="BY119" t="s">
        <v>146</v>
      </c>
      <c r="CA119" t="s">
        <v>146</v>
      </c>
      <c r="CC119" t="s">
        <v>146</v>
      </c>
      <c r="CD119" t="s">
        <v>146</v>
      </c>
      <c r="CF119" t="s">
        <v>146</v>
      </c>
      <c r="CH119" t="s">
        <v>146</v>
      </c>
      <c r="CJ119" t="s">
        <v>145</v>
      </c>
      <c r="CL119" t="s">
        <v>155</v>
      </c>
      <c r="CN119" t="s">
        <v>146</v>
      </c>
      <c r="CO119" t="s">
        <v>351</v>
      </c>
      <c r="CP119">
        <v>1</v>
      </c>
      <c r="CQ119">
        <v>1</v>
      </c>
      <c r="CR119" t="s">
        <v>146</v>
      </c>
      <c r="CS119" t="s">
        <v>400</v>
      </c>
      <c r="CT119" t="s">
        <v>145</v>
      </c>
      <c r="CV119" t="s">
        <v>157</v>
      </c>
      <c r="CW119" t="s">
        <v>146</v>
      </c>
      <c r="CX119" t="s">
        <v>1069</v>
      </c>
      <c r="CY119" t="s">
        <v>146</v>
      </c>
      <c r="DA119" t="s">
        <v>146</v>
      </c>
      <c r="DC119" t="s">
        <v>149</v>
      </c>
      <c r="DD119">
        <v>6</v>
      </c>
      <c r="DE119" t="s">
        <v>145</v>
      </c>
      <c r="DG119" t="s">
        <v>181</v>
      </c>
      <c r="DH119" t="s">
        <v>146</v>
      </c>
      <c r="DJ119" t="s">
        <v>146</v>
      </c>
      <c r="DL119">
        <v>100</v>
      </c>
      <c r="DM119">
        <v>86</v>
      </c>
      <c r="DN119">
        <v>39.04</v>
      </c>
      <c r="DO119">
        <v>0</v>
      </c>
      <c r="DP119">
        <v>154</v>
      </c>
      <c r="DQ119">
        <v>417</v>
      </c>
      <c r="DR119">
        <v>5</v>
      </c>
      <c r="DS119">
        <v>2</v>
      </c>
      <c r="DT119">
        <v>8</v>
      </c>
      <c r="DU119">
        <v>1</v>
      </c>
      <c r="DV119">
        <v>16</v>
      </c>
      <c r="DW119">
        <v>1</v>
      </c>
      <c r="DX119">
        <v>0</v>
      </c>
      <c r="DY119">
        <v>50</v>
      </c>
      <c r="DZ119">
        <v>39</v>
      </c>
      <c r="EA119">
        <v>6</v>
      </c>
      <c r="EB119">
        <v>8</v>
      </c>
      <c r="EC119">
        <v>13</v>
      </c>
      <c r="ED119">
        <v>0</v>
      </c>
      <c r="EE119">
        <v>0</v>
      </c>
      <c r="EF119">
        <v>0</v>
      </c>
      <c r="EG119">
        <v>6</v>
      </c>
      <c r="EH119">
        <v>16</v>
      </c>
      <c r="EI119">
        <v>9</v>
      </c>
      <c r="EJ119">
        <v>6</v>
      </c>
      <c r="EK119">
        <v>12</v>
      </c>
      <c r="EL119">
        <v>6</v>
      </c>
      <c r="EM119">
        <v>7</v>
      </c>
      <c r="EN119" t="s">
        <v>1070</v>
      </c>
      <c r="EO119" t="s">
        <v>1071</v>
      </c>
    </row>
    <row r="120" spans="1:145">
      <c r="A120" s="1">
        <v>119</v>
      </c>
      <c r="B120" t="s">
        <v>1072</v>
      </c>
      <c r="C120" t="s">
        <v>146</v>
      </c>
      <c r="D120">
        <v>0</v>
      </c>
      <c r="E120">
        <v>0</v>
      </c>
      <c r="F120">
        <v>0</v>
      </c>
      <c r="G120">
        <v>10</v>
      </c>
      <c r="H120">
        <v>0</v>
      </c>
      <c r="I120">
        <v>0</v>
      </c>
      <c r="J120" t="s">
        <v>145</v>
      </c>
      <c r="L120" t="s">
        <v>146</v>
      </c>
      <c r="M120">
        <v>50</v>
      </c>
      <c r="N120" t="s">
        <v>146</v>
      </c>
      <c r="O120">
        <v>0</v>
      </c>
      <c r="P120" t="s">
        <v>147</v>
      </c>
      <c r="R120" t="s">
        <v>146</v>
      </c>
      <c r="S120" t="s">
        <v>146</v>
      </c>
      <c r="T120" t="s">
        <v>146</v>
      </c>
      <c r="V120" t="s">
        <v>146</v>
      </c>
      <c r="W120">
        <v>1.1679999999999999</v>
      </c>
      <c r="X120" t="s">
        <v>215</v>
      </c>
      <c r="Y120" t="s">
        <v>145</v>
      </c>
      <c r="AA120">
        <v>0</v>
      </c>
      <c r="AB120">
        <v>0</v>
      </c>
      <c r="AC120" t="s">
        <v>149</v>
      </c>
      <c r="AD120">
        <v>29</v>
      </c>
      <c r="AE120" t="s">
        <v>149</v>
      </c>
      <c r="AF120">
        <v>29</v>
      </c>
      <c r="AG120" t="s">
        <v>146</v>
      </c>
      <c r="AI120">
        <v>2298.0100000000002</v>
      </c>
      <c r="AJ120">
        <v>2298.0100000000002</v>
      </c>
      <c r="AK120">
        <v>2298.0100000000002</v>
      </c>
      <c r="AL120" t="s">
        <v>146</v>
      </c>
      <c r="AM120" t="s">
        <v>146</v>
      </c>
      <c r="AN120">
        <v>40</v>
      </c>
      <c r="AO120">
        <v>7</v>
      </c>
      <c r="AP120" t="s">
        <v>150</v>
      </c>
      <c r="AR120" t="s">
        <v>157</v>
      </c>
      <c r="AS120" t="s">
        <v>145</v>
      </c>
      <c r="AT120">
        <v>20</v>
      </c>
      <c r="AU120" t="s">
        <v>145</v>
      </c>
      <c r="AW120" t="s">
        <v>146</v>
      </c>
      <c r="AX120" t="s">
        <v>1073</v>
      </c>
      <c r="AY120">
        <v>100</v>
      </c>
      <c r="AZ120">
        <v>100</v>
      </c>
      <c r="BA120">
        <v>100</v>
      </c>
      <c r="BB120">
        <v>100</v>
      </c>
      <c r="BC120">
        <v>100</v>
      </c>
      <c r="BD120" t="s">
        <v>149</v>
      </c>
      <c r="BE120">
        <v>12</v>
      </c>
      <c r="BF120" t="s">
        <v>149</v>
      </c>
      <c r="BG120">
        <v>32</v>
      </c>
      <c r="BH120" t="s">
        <v>149</v>
      </c>
      <c r="BI120">
        <v>180</v>
      </c>
      <c r="BJ120" t="s">
        <v>149</v>
      </c>
      <c r="BK120">
        <v>35</v>
      </c>
      <c r="BL120" t="s">
        <v>149</v>
      </c>
      <c r="BM120">
        <v>450</v>
      </c>
      <c r="BN120" t="s">
        <v>145</v>
      </c>
      <c r="BU120" t="s">
        <v>149</v>
      </c>
      <c r="BV120">
        <v>29</v>
      </c>
      <c r="BW120" t="s">
        <v>149</v>
      </c>
      <c r="BX120">
        <v>180</v>
      </c>
      <c r="BY120" t="s">
        <v>149</v>
      </c>
      <c r="BZ120">
        <v>0</v>
      </c>
      <c r="CA120" t="s">
        <v>149</v>
      </c>
      <c r="CB120">
        <v>0</v>
      </c>
      <c r="CC120" t="s">
        <v>145</v>
      </c>
      <c r="CD120" t="s">
        <v>146</v>
      </c>
      <c r="CF120" t="s">
        <v>146</v>
      </c>
      <c r="CH120" t="s">
        <v>146</v>
      </c>
      <c r="CJ120" t="s">
        <v>145</v>
      </c>
      <c r="CL120" t="s">
        <v>155</v>
      </c>
      <c r="CN120" t="s">
        <v>145</v>
      </c>
      <c r="CO120" t="s">
        <v>234</v>
      </c>
      <c r="CP120">
        <v>2</v>
      </c>
      <c r="CQ120">
        <v>2</v>
      </c>
      <c r="CR120" t="s">
        <v>145</v>
      </c>
      <c r="CT120" t="s">
        <v>145</v>
      </c>
      <c r="CV120" t="s">
        <v>157</v>
      </c>
      <c r="CW120" t="s">
        <v>146</v>
      </c>
      <c r="CX120" t="s">
        <v>1074</v>
      </c>
      <c r="CY120" t="s">
        <v>146</v>
      </c>
      <c r="DA120" t="s">
        <v>146</v>
      </c>
      <c r="DC120" t="s">
        <v>146</v>
      </c>
      <c r="DE120" t="s">
        <v>145</v>
      </c>
      <c r="DH120" t="s">
        <v>149</v>
      </c>
      <c r="DI120">
        <v>0</v>
      </c>
      <c r="DJ120" t="s">
        <v>146</v>
      </c>
      <c r="DL120">
        <v>100</v>
      </c>
      <c r="DM120">
        <v>60</v>
      </c>
      <c r="DN120">
        <v>100</v>
      </c>
      <c r="DO120">
        <v>180</v>
      </c>
      <c r="DP120">
        <v>80</v>
      </c>
      <c r="DQ120">
        <v>1678</v>
      </c>
      <c r="DR120">
        <v>12</v>
      </c>
      <c r="DS120">
        <v>0</v>
      </c>
      <c r="DT120">
        <v>35</v>
      </c>
      <c r="DU120">
        <v>2</v>
      </c>
      <c r="DV120">
        <v>152</v>
      </c>
      <c r="DW120">
        <v>25</v>
      </c>
      <c r="DX120">
        <v>93</v>
      </c>
      <c r="DY120">
        <v>93</v>
      </c>
      <c r="DZ120">
        <v>93</v>
      </c>
      <c r="EA120">
        <v>1</v>
      </c>
      <c r="EB120">
        <v>29</v>
      </c>
      <c r="EC120">
        <v>29</v>
      </c>
      <c r="ED120">
        <v>1</v>
      </c>
      <c r="EE120">
        <v>0</v>
      </c>
      <c r="EF120">
        <v>0</v>
      </c>
      <c r="EG120">
        <v>29</v>
      </c>
      <c r="EH120">
        <v>29</v>
      </c>
      <c r="EI120">
        <v>29</v>
      </c>
      <c r="EJ120">
        <v>29</v>
      </c>
      <c r="EK120">
        <v>29</v>
      </c>
      <c r="EL120">
        <v>29</v>
      </c>
      <c r="EM120">
        <v>29</v>
      </c>
      <c r="EN120" t="s">
        <v>1075</v>
      </c>
      <c r="EO120" t="s">
        <v>1076</v>
      </c>
    </row>
    <row r="121" spans="1:145">
      <c r="A121" s="1">
        <v>120</v>
      </c>
      <c r="B121" t="s">
        <v>1077</v>
      </c>
      <c r="C121" t="s">
        <v>146</v>
      </c>
      <c r="D121">
        <v>0</v>
      </c>
      <c r="E121">
        <v>0</v>
      </c>
      <c r="F121">
        <v>0</v>
      </c>
      <c r="G121">
        <v>0</v>
      </c>
      <c r="H121">
        <v>0</v>
      </c>
      <c r="I121">
        <v>0</v>
      </c>
      <c r="J121" t="s">
        <v>146</v>
      </c>
      <c r="K121">
        <v>562</v>
      </c>
      <c r="L121" t="s">
        <v>146</v>
      </c>
      <c r="M121">
        <v>661</v>
      </c>
      <c r="N121" t="s">
        <v>146</v>
      </c>
      <c r="O121">
        <v>2357</v>
      </c>
      <c r="P121" t="s">
        <v>223</v>
      </c>
      <c r="R121" t="s">
        <v>146</v>
      </c>
      <c r="S121" t="s">
        <v>146</v>
      </c>
      <c r="T121" t="s">
        <v>145</v>
      </c>
      <c r="V121" t="s">
        <v>146</v>
      </c>
      <c r="W121" t="s">
        <v>1078</v>
      </c>
      <c r="X121" t="s">
        <v>163</v>
      </c>
      <c r="Y121" t="s">
        <v>145</v>
      </c>
      <c r="AA121">
        <v>19</v>
      </c>
      <c r="AB121">
        <v>4</v>
      </c>
      <c r="AC121" t="s">
        <v>149</v>
      </c>
      <c r="AD121">
        <v>19</v>
      </c>
      <c r="AE121" t="s">
        <v>149</v>
      </c>
      <c r="AF121">
        <v>0</v>
      </c>
      <c r="AG121" t="s">
        <v>146</v>
      </c>
      <c r="AI121">
        <v>2068.92</v>
      </c>
      <c r="AJ121">
        <v>2068.92</v>
      </c>
      <c r="AK121">
        <v>2068.92</v>
      </c>
      <c r="AL121" t="s">
        <v>146</v>
      </c>
      <c r="AM121" t="s">
        <v>146</v>
      </c>
      <c r="AN121">
        <v>50</v>
      </c>
      <c r="AO121">
        <v>2013</v>
      </c>
      <c r="AP121" t="s">
        <v>150</v>
      </c>
      <c r="AR121" t="s">
        <v>151</v>
      </c>
      <c r="AS121" t="s">
        <v>146</v>
      </c>
      <c r="AU121" t="s">
        <v>146</v>
      </c>
      <c r="AV121">
        <v>3</v>
      </c>
      <c r="AW121" t="s">
        <v>145</v>
      </c>
      <c r="BD121" t="s">
        <v>149</v>
      </c>
      <c r="BE121">
        <v>29</v>
      </c>
      <c r="BF121" t="s">
        <v>149</v>
      </c>
      <c r="BG121">
        <v>42</v>
      </c>
      <c r="BH121" t="s">
        <v>149</v>
      </c>
      <c r="BI121">
        <v>105</v>
      </c>
      <c r="BJ121" t="s">
        <v>149</v>
      </c>
      <c r="BK121">
        <v>492</v>
      </c>
      <c r="BL121" t="s">
        <v>149</v>
      </c>
      <c r="BM121">
        <v>438</v>
      </c>
      <c r="BN121" t="s">
        <v>145</v>
      </c>
      <c r="BU121" t="s">
        <v>149</v>
      </c>
      <c r="BV121">
        <v>19</v>
      </c>
      <c r="BW121" t="s">
        <v>149</v>
      </c>
      <c r="BX121">
        <v>0</v>
      </c>
      <c r="BY121" t="s">
        <v>149</v>
      </c>
      <c r="BZ121">
        <v>0</v>
      </c>
      <c r="CA121" t="s">
        <v>149</v>
      </c>
      <c r="CB121">
        <v>0</v>
      </c>
      <c r="CC121" t="s">
        <v>146</v>
      </c>
      <c r="CD121" t="s">
        <v>149</v>
      </c>
      <c r="CE121" t="s">
        <v>1079</v>
      </c>
      <c r="CF121" t="s">
        <v>149</v>
      </c>
      <c r="CG121" t="s">
        <v>1079</v>
      </c>
      <c r="CH121" t="s">
        <v>149</v>
      </c>
      <c r="CI121" t="s">
        <v>1079</v>
      </c>
      <c r="CJ121" t="s">
        <v>145</v>
      </c>
      <c r="CL121" t="s">
        <v>155</v>
      </c>
      <c r="CN121" t="s">
        <v>146</v>
      </c>
      <c r="CO121" t="s">
        <v>218</v>
      </c>
      <c r="CP121">
        <v>19</v>
      </c>
      <c r="CQ121">
        <v>19</v>
      </c>
      <c r="CR121" t="s">
        <v>146</v>
      </c>
      <c r="CS121" t="s">
        <v>218</v>
      </c>
      <c r="CT121" t="s">
        <v>146</v>
      </c>
      <c r="CU121" t="s">
        <v>218</v>
      </c>
      <c r="CV121" t="s">
        <v>157</v>
      </c>
      <c r="CW121" t="s">
        <v>146</v>
      </c>
      <c r="CX121" t="s">
        <v>1080</v>
      </c>
      <c r="CY121" t="s">
        <v>149</v>
      </c>
      <c r="CZ121">
        <v>120</v>
      </c>
      <c r="DA121" t="s">
        <v>149</v>
      </c>
      <c r="DB121">
        <v>120</v>
      </c>
      <c r="DC121" t="s">
        <v>149</v>
      </c>
      <c r="DD121">
        <v>120</v>
      </c>
      <c r="DE121" t="s">
        <v>145</v>
      </c>
      <c r="DG121" t="s">
        <v>159</v>
      </c>
      <c r="DH121" t="s">
        <v>149</v>
      </c>
      <c r="DI121">
        <v>85</v>
      </c>
      <c r="DJ121" t="s">
        <v>149</v>
      </c>
      <c r="DK121">
        <v>85</v>
      </c>
      <c r="DL121">
        <v>30.46</v>
      </c>
      <c r="DM121">
        <v>69.540000000000006</v>
      </c>
      <c r="DN121">
        <v>28.73</v>
      </c>
      <c r="DO121">
        <v>562</v>
      </c>
      <c r="DP121">
        <v>661</v>
      </c>
      <c r="DQ121">
        <v>2357</v>
      </c>
      <c r="DR121">
        <v>21</v>
      </c>
      <c r="DS121">
        <v>8</v>
      </c>
      <c r="DT121">
        <v>22</v>
      </c>
      <c r="DU121">
        <v>20</v>
      </c>
      <c r="DV121">
        <v>68</v>
      </c>
      <c r="DW121">
        <v>98</v>
      </c>
      <c r="DX121">
        <v>98</v>
      </c>
      <c r="DY121">
        <v>98</v>
      </c>
      <c r="DZ121">
        <v>98</v>
      </c>
      <c r="EA121">
        <v>5</v>
      </c>
      <c r="EB121">
        <v>5</v>
      </c>
      <c r="EC121">
        <v>15</v>
      </c>
      <c r="ED121">
        <v>0</v>
      </c>
      <c r="EE121">
        <v>0</v>
      </c>
      <c r="EF121">
        <v>0</v>
      </c>
      <c r="EG121">
        <v>29</v>
      </c>
      <c r="EH121">
        <v>42</v>
      </c>
      <c r="EI121">
        <v>23</v>
      </c>
      <c r="EJ121">
        <v>19</v>
      </c>
      <c r="EK121">
        <v>24</v>
      </c>
      <c r="EL121">
        <v>18</v>
      </c>
      <c r="EM121">
        <v>21</v>
      </c>
      <c r="EN121" t="s">
        <v>1081</v>
      </c>
      <c r="EO121" t="s">
        <v>1082</v>
      </c>
    </row>
    <row r="122" spans="1:145">
      <c r="A122" s="1">
        <v>121</v>
      </c>
      <c r="B122" t="s">
        <v>1083</v>
      </c>
      <c r="C122" t="s">
        <v>145</v>
      </c>
      <c r="J122" t="s">
        <v>146</v>
      </c>
      <c r="K122">
        <v>1170</v>
      </c>
      <c r="L122" t="s">
        <v>146</v>
      </c>
      <c r="M122">
        <v>650</v>
      </c>
      <c r="N122" t="s">
        <v>146</v>
      </c>
      <c r="O122">
        <v>1850</v>
      </c>
      <c r="P122" t="s">
        <v>172</v>
      </c>
      <c r="R122" t="s">
        <v>146</v>
      </c>
      <c r="S122" t="s">
        <v>146</v>
      </c>
      <c r="T122" t="s">
        <v>145</v>
      </c>
      <c r="U122" t="s">
        <v>262</v>
      </c>
      <c r="V122" t="s">
        <v>146</v>
      </c>
      <c r="W122" t="s">
        <v>1084</v>
      </c>
      <c r="X122" t="s">
        <v>215</v>
      </c>
      <c r="Y122" t="s">
        <v>145</v>
      </c>
      <c r="AA122">
        <v>8</v>
      </c>
      <c r="AB122">
        <v>2</v>
      </c>
      <c r="AC122" t="s">
        <v>149</v>
      </c>
      <c r="AD122">
        <v>24</v>
      </c>
      <c r="AE122" t="s">
        <v>146</v>
      </c>
      <c r="AG122" t="s">
        <v>146</v>
      </c>
      <c r="AI122">
        <v>2298.81</v>
      </c>
      <c r="AJ122">
        <v>2291.81</v>
      </c>
      <c r="AK122">
        <v>2291.81</v>
      </c>
      <c r="AL122" t="s">
        <v>146</v>
      </c>
      <c r="AM122" t="s">
        <v>146</v>
      </c>
      <c r="AN122">
        <v>40</v>
      </c>
      <c r="AO122">
        <v>10</v>
      </c>
      <c r="AP122" t="s">
        <v>150</v>
      </c>
      <c r="AR122" t="s">
        <v>151</v>
      </c>
      <c r="AS122" t="s">
        <v>145</v>
      </c>
      <c r="AT122">
        <v>81</v>
      </c>
      <c r="AU122" t="s">
        <v>146</v>
      </c>
      <c r="AV122">
        <v>2</v>
      </c>
      <c r="AW122" t="s">
        <v>145</v>
      </c>
      <c r="BD122" t="s">
        <v>149</v>
      </c>
      <c r="BE122">
        <v>5</v>
      </c>
      <c r="BF122" t="s">
        <v>149</v>
      </c>
      <c r="BG122">
        <v>33</v>
      </c>
      <c r="BH122" t="s">
        <v>149</v>
      </c>
      <c r="BI122">
        <v>82</v>
      </c>
      <c r="BJ122" t="s">
        <v>149</v>
      </c>
      <c r="BK122">
        <v>383</v>
      </c>
      <c r="BL122" t="s">
        <v>149</v>
      </c>
      <c r="BM122">
        <v>460</v>
      </c>
      <c r="BN122" t="s">
        <v>145</v>
      </c>
      <c r="BU122" t="s">
        <v>149</v>
      </c>
      <c r="BV122">
        <v>24</v>
      </c>
      <c r="BW122" t="s">
        <v>149</v>
      </c>
      <c r="BX122">
        <v>81</v>
      </c>
      <c r="BY122" t="s">
        <v>146</v>
      </c>
      <c r="CA122" t="s">
        <v>146</v>
      </c>
      <c r="CC122" t="s">
        <v>146</v>
      </c>
      <c r="CD122" t="s">
        <v>149</v>
      </c>
      <c r="CE122" t="s">
        <v>1085</v>
      </c>
      <c r="CF122" t="s">
        <v>149</v>
      </c>
      <c r="CG122" t="s">
        <v>1085</v>
      </c>
      <c r="CH122" t="s">
        <v>149</v>
      </c>
      <c r="CI122" t="s">
        <v>1085</v>
      </c>
      <c r="CJ122" t="s">
        <v>145</v>
      </c>
      <c r="CL122" t="s">
        <v>253</v>
      </c>
      <c r="CM122" t="s">
        <v>1086</v>
      </c>
      <c r="CN122" t="s">
        <v>145</v>
      </c>
      <c r="CO122" t="s">
        <v>218</v>
      </c>
      <c r="CP122">
        <v>7</v>
      </c>
      <c r="CQ122">
        <v>0</v>
      </c>
      <c r="CR122" t="s">
        <v>146</v>
      </c>
      <c r="CS122" t="s">
        <v>532</v>
      </c>
      <c r="CT122" t="s">
        <v>146</v>
      </c>
      <c r="CU122" t="s">
        <v>1087</v>
      </c>
      <c r="CV122" t="s">
        <v>157</v>
      </c>
      <c r="CW122" t="s">
        <v>146</v>
      </c>
      <c r="CX122" t="s">
        <v>1088</v>
      </c>
      <c r="CY122" t="s">
        <v>149</v>
      </c>
      <c r="CZ122">
        <v>92</v>
      </c>
      <c r="DA122" t="s">
        <v>149</v>
      </c>
      <c r="DB122">
        <v>92</v>
      </c>
      <c r="DC122" t="s">
        <v>149</v>
      </c>
      <c r="DD122">
        <v>92</v>
      </c>
      <c r="DE122" t="s">
        <v>145</v>
      </c>
      <c r="DG122" t="s">
        <v>159</v>
      </c>
      <c r="DH122" t="s">
        <v>149</v>
      </c>
      <c r="DI122">
        <v>87</v>
      </c>
      <c r="DJ122" t="s">
        <v>149</v>
      </c>
      <c r="DK122">
        <v>117</v>
      </c>
      <c r="DL122">
        <v>27.58</v>
      </c>
      <c r="DM122">
        <v>86.42</v>
      </c>
      <c r="DN122">
        <v>28.83</v>
      </c>
      <c r="DO122">
        <v>102</v>
      </c>
      <c r="DP122">
        <v>499</v>
      </c>
      <c r="DQ122">
        <v>1599</v>
      </c>
      <c r="DR122">
        <v>4</v>
      </c>
      <c r="DS122">
        <v>5</v>
      </c>
      <c r="DT122">
        <v>5</v>
      </c>
      <c r="DU122">
        <v>12</v>
      </c>
      <c r="DV122">
        <v>39</v>
      </c>
      <c r="DW122">
        <v>44</v>
      </c>
      <c r="DX122">
        <v>75</v>
      </c>
      <c r="DY122">
        <v>40</v>
      </c>
      <c r="DZ122">
        <v>68</v>
      </c>
      <c r="EA122">
        <v>1</v>
      </c>
      <c r="EB122">
        <v>23</v>
      </c>
      <c r="EC122">
        <v>24</v>
      </c>
      <c r="ED122">
        <v>1</v>
      </c>
      <c r="EE122">
        <v>0</v>
      </c>
      <c r="EF122">
        <v>0</v>
      </c>
      <c r="EG122">
        <v>9</v>
      </c>
      <c r="EH122">
        <v>17</v>
      </c>
      <c r="EI122">
        <v>15</v>
      </c>
      <c r="EJ122">
        <v>16</v>
      </c>
      <c r="EK122">
        <v>14</v>
      </c>
      <c r="EL122">
        <v>18</v>
      </c>
      <c r="EM122">
        <v>20</v>
      </c>
      <c r="EN122" t="s">
        <v>1089</v>
      </c>
      <c r="EO122" t="s">
        <v>1090</v>
      </c>
    </row>
    <row r="123" spans="1:145">
      <c r="A123" s="1">
        <v>122</v>
      </c>
      <c r="B123" t="s">
        <v>1091</v>
      </c>
      <c r="C123" t="s">
        <v>146</v>
      </c>
      <c r="D123">
        <v>0</v>
      </c>
      <c r="E123">
        <v>0</v>
      </c>
      <c r="F123">
        <v>0</v>
      </c>
      <c r="G123">
        <v>0</v>
      </c>
      <c r="H123">
        <v>0</v>
      </c>
      <c r="I123">
        <v>0</v>
      </c>
      <c r="J123" t="s">
        <v>146</v>
      </c>
      <c r="K123">
        <v>40000</v>
      </c>
      <c r="L123" t="s">
        <v>146</v>
      </c>
      <c r="M123">
        <v>200</v>
      </c>
      <c r="N123" t="s">
        <v>146</v>
      </c>
      <c r="O123">
        <v>0</v>
      </c>
      <c r="P123" t="s">
        <v>223</v>
      </c>
      <c r="R123" t="s">
        <v>146</v>
      </c>
      <c r="S123" t="s">
        <v>146</v>
      </c>
      <c r="T123" t="s">
        <v>146</v>
      </c>
      <c r="U123" t="s">
        <v>1092</v>
      </c>
      <c r="V123" t="s">
        <v>146</v>
      </c>
      <c r="W123" t="s">
        <v>1093</v>
      </c>
      <c r="X123" t="s">
        <v>163</v>
      </c>
      <c r="Y123" t="s">
        <v>146</v>
      </c>
      <c r="Z123">
        <v>5796</v>
      </c>
      <c r="AA123">
        <v>26</v>
      </c>
      <c r="AB123">
        <v>4</v>
      </c>
      <c r="AC123" t="s">
        <v>149</v>
      </c>
      <c r="AD123">
        <v>309</v>
      </c>
      <c r="AE123" t="s">
        <v>149</v>
      </c>
      <c r="AF123">
        <v>33</v>
      </c>
      <c r="AG123" t="s">
        <v>149</v>
      </c>
      <c r="AH123">
        <v>200</v>
      </c>
      <c r="AI123">
        <v>1667.5</v>
      </c>
      <c r="AJ123">
        <v>1667.5</v>
      </c>
      <c r="AK123">
        <v>1667.51</v>
      </c>
      <c r="AL123" t="s">
        <v>146</v>
      </c>
      <c r="AM123" t="s">
        <v>146</v>
      </c>
      <c r="AN123">
        <v>120</v>
      </c>
      <c r="AO123">
        <v>2</v>
      </c>
      <c r="AP123" t="s">
        <v>150</v>
      </c>
      <c r="AR123" t="s">
        <v>309</v>
      </c>
      <c r="AS123" t="s">
        <v>145</v>
      </c>
      <c r="AT123">
        <v>91.68</v>
      </c>
      <c r="AU123" t="s">
        <v>146</v>
      </c>
      <c r="AV123">
        <v>15</v>
      </c>
      <c r="AW123" t="s">
        <v>146</v>
      </c>
      <c r="AX123" t="s">
        <v>1092</v>
      </c>
      <c r="AY123">
        <v>100</v>
      </c>
      <c r="AZ123">
        <v>100</v>
      </c>
      <c r="BA123">
        <v>100</v>
      </c>
      <c r="BB123">
        <v>100</v>
      </c>
      <c r="BC123">
        <v>100</v>
      </c>
      <c r="BD123" t="s">
        <v>149</v>
      </c>
      <c r="BE123">
        <v>345</v>
      </c>
      <c r="BF123" t="s">
        <v>149</v>
      </c>
      <c r="BG123">
        <v>758</v>
      </c>
      <c r="BH123" t="s">
        <v>149</v>
      </c>
      <c r="BI123">
        <v>2700</v>
      </c>
      <c r="BJ123" t="s">
        <v>149</v>
      </c>
      <c r="BK123">
        <v>10129</v>
      </c>
      <c r="BL123" t="s">
        <v>149</v>
      </c>
      <c r="BM123">
        <v>3005</v>
      </c>
      <c r="BN123" t="s">
        <v>146</v>
      </c>
      <c r="BO123">
        <v>5636</v>
      </c>
      <c r="BP123">
        <v>21431</v>
      </c>
      <c r="BQ123">
        <v>25519</v>
      </c>
      <c r="BR123">
        <v>323</v>
      </c>
      <c r="BS123">
        <v>10971</v>
      </c>
      <c r="BT123">
        <v>0</v>
      </c>
      <c r="BU123" t="s">
        <v>149</v>
      </c>
      <c r="BV123">
        <v>296</v>
      </c>
      <c r="BW123" t="s">
        <v>149</v>
      </c>
      <c r="BX123">
        <v>1863</v>
      </c>
      <c r="BY123" t="s">
        <v>149</v>
      </c>
      <c r="BZ123">
        <v>0</v>
      </c>
      <c r="CA123" t="s">
        <v>149</v>
      </c>
      <c r="CB123">
        <v>116</v>
      </c>
      <c r="CC123" t="s">
        <v>146</v>
      </c>
      <c r="CD123" t="s">
        <v>149</v>
      </c>
      <c r="CE123" t="s">
        <v>1094</v>
      </c>
      <c r="CF123" t="s">
        <v>149</v>
      </c>
      <c r="CG123" t="s">
        <v>1094</v>
      </c>
      <c r="CH123" t="s">
        <v>149</v>
      </c>
      <c r="CI123" t="s">
        <v>1095</v>
      </c>
      <c r="CJ123" t="s">
        <v>146</v>
      </c>
      <c r="CK123" t="s">
        <v>1096</v>
      </c>
      <c r="CL123" t="s">
        <v>155</v>
      </c>
      <c r="CN123" t="s">
        <v>146</v>
      </c>
      <c r="CO123" t="s">
        <v>296</v>
      </c>
      <c r="CP123">
        <v>309</v>
      </c>
      <c r="CQ123">
        <v>309</v>
      </c>
      <c r="CR123" t="s">
        <v>146</v>
      </c>
      <c r="CS123" t="s">
        <v>965</v>
      </c>
      <c r="CT123" t="s">
        <v>146</v>
      </c>
      <c r="CU123" t="s">
        <v>1097</v>
      </c>
      <c r="CV123" t="s">
        <v>157</v>
      </c>
      <c r="CW123" t="s">
        <v>146</v>
      </c>
      <c r="CX123" t="s">
        <v>1098</v>
      </c>
      <c r="CY123" t="s">
        <v>149</v>
      </c>
      <c r="CZ123">
        <v>40</v>
      </c>
      <c r="DA123" t="s">
        <v>149</v>
      </c>
      <c r="DB123">
        <v>40</v>
      </c>
      <c r="DC123" t="s">
        <v>149</v>
      </c>
      <c r="DD123">
        <v>40</v>
      </c>
      <c r="DE123" t="s">
        <v>146</v>
      </c>
      <c r="DF123" t="s">
        <v>564</v>
      </c>
      <c r="DG123" t="s">
        <v>193</v>
      </c>
      <c r="DH123" t="s">
        <v>149</v>
      </c>
      <c r="DI123">
        <v>83</v>
      </c>
      <c r="DJ123" t="s">
        <v>149</v>
      </c>
      <c r="DK123">
        <v>0</v>
      </c>
      <c r="DL123">
        <v>20</v>
      </c>
      <c r="DM123">
        <v>80</v>
      </c>
      <c r="DN123">
        <v>25</v>
      </c>
      <c r="DO123">
        <v>5842</v>
      </c>
      <c r="DP123">
        <v>12007</v>
      </c>
      <c r="DQ123">
        <v>49382</v>
      </c>
      <c r="DR123">
        <v>539</v>
      </c>
      <c r="DS123">
        <v>101</v>
      </c>
      <c r="DT123">
        <v>484</v>
      </c>
      <c r="DU123">
        <v>90</v>
      </c>
      <c r="DV123">
        <v>1953</v>
      </c>
      <c r="DW123">
        <v>417</v>
      </c>
      <c r="DX123">
        <v>38</v>
      </c>
      <c r="DY123">
        <v>18</v>
      </c>
      <c r="DZ123">
        <v>42</v>
      </c>
      <c r="EA123">
        <v>81</v>
      </c>
      <c r="EB123">
        <v>188</v>
      </c>
      <c r="EC123">
        <v>208</v>
      </c>
      <c r="ED123">
        <v>76</v>
      </c>
      <c r="EE123">
        <v>5</v>
      </c>
      <c r="EF123">
        <v>5</v>
      </c>
      <c r="EG123">
        <v>322</v>
      </c>
      <c r="EH123">
        <v>656</v>
      </c>
      <c r="EI123">
        <v>451</v>
      </c>
      <c r="EJ123">
        <v>458</v>
      </c>
      <c r="EK123">
        <v>501</v>
      </c>
      <c r="EL123">
        <v>479</v>
      </c>
      <c r="EM123">
        <v>474</v>
      </c>
      <c r="EN123" t="s">
        <v>1099</v>
      </c>
      <c r="EO123" t="s">
        <v>1100</v>
      </c>
    </row>
    <row r="124" spans="1:145">
      <c r="A124" s="1">
        <v>123</v>
      </c>
      <c r="B124" t="s">
        <v>1101</v>
      </c>
      <c r="C124" t="s">
        <v>145</v>
      </c>
      <c r="J124" t="s">
        <v>146</v>
      </c>
      <c r="K124">
        <v>392</v>
      </c>
      <c r="L124" t="s">
        <v>146</v>
      </c>
      <c r="M124">
        <v>58</v>
      </c>
      <c r="N124" t="s">
        <v>146</v>
      </c>
      <c r="O124">
        <v>292</v>
      </c>
      <c r="P124" t="s">
        <v>172</v>
      </c>
      <c r="R124" t="s">
        <v>146</v>
      </c>
      <c r="S124" t="s">
        <v>146</v>
      </c>
      <c r="T124" t="s">
        <v>145</v>
      </c>
      <c r="V124" t="s">
        <v>146</v>
      </c>
      <c r="W124" t="s">
        <v>1102</v>
      </c>
      <c r="X124" t="s">
        <v>1103</v>
      </c>
      <c r="Y124" t="s">
        <v>145</v>
      </c>
      <c r="AA124">
        <v>4</v>
      </c>
      <c r="AB124">
        <v>0</v>
      </c>
      <c r="AC124" t="s">
        <v>149</v>
      </c>
      <c r="AD124">
        <v>20</v>
      </c>
      <c r="AE124" t="s">
        <v>149</v>
      </c>
      <c r="AF124">
        <v>0</v>
      </c>
      <c r="AG124" t="s">
        <v>149</v>
      </c>
      <c r="AH124">
        <v>0</v>
      </c>
      <c r="AI124">
        <v>1840</v>
      </c>
      <c r="AJ124">
        <v>1840</v>
      </c>
      <c r="AK124">
        <v>1840</v>
      </c>
      <c r="AL124" t="s">
        <v>146</v>
      </c>
      <c r="AM124" t="s">
        <v>146</v>
      </c>
      <c r="AN124">
        <v>120</v>
      </c>
      <c r="AO124">
        <v>6</v>
      </c>
      <c r="AP124" t="s">
        <v>150</v>
      </c>
      <c r="AR124" t="s">
        <v>151</v>
      </c>
      <c r="AS124" t="s">
        <v>146</v>
      </c>
      <c r="AU124" t="s">
        <v>146</v>
      </c>
      <c r="AV124">
        <v>6</v>
      </c>
      <c r="AW124" t="s">
        <v>145</v>
      </c>
      <c r="BD124" t="s">
        <v>149</v>
      </c>
      <c r="BE124">
        <v>22</v>
      </c>
      <c r="BF124" t="s">
        <v>149</v>
      </c>
      <c r="BG124">
        <v>7</v>
      </c>
      <c r="BH124" t="s">
        <v>149</v>
      </c>
      <c r="BI124">
        <v>34</v>
      </c>
      <c r="BJ124" t="s">
        <v>149</v>
      </c>
      <c r="BK124">
        <v>138</v>
      </c>
      <c r="BL124" t="s">
        <v>146</v>
      </c>
      <c r="BN124" t="s">
        <v>145</v>
      </c>
      <c r="BU124" t="s">
        <v>149</v>
      </c>
      <c r="BV124">
        <v>18</v>
      </c>
      <c r="BW124" t="s">
        <v>149</v>
      </c>
      <c r="BX124">
        <v>0</v>
      </c>
      <c r="BY124" t="s">
        <v>149</v>
      </c>
      <c r="BZ124">
        <v>0</v>
      </c>
      <c r="CA124" t="s">
        <v>149</v>
      </c>
      <c r="CB124">
        <v>0</v>
      </c>
      <c r="CC124" t="s">
        <v>146</v>
      </c>
      <c r="CD124" t="s">
        <v>146</v>
      </c>
      <c r="CF124" t="s">
        <v>146</v>
      </c>
      <c r="CH124" t="s">
        <v>146</v>
      </c>
      <c r="CJ124" t="s">
        <v>145</v>
      </c>
      <c r="CL124" t="s">
        <v>155</v>
      </c>
      <c r="CN124" t="s">
        <v>146</v>
      </c>
      <c r="CO124" t="s">
        <v>304</v>
      </c>
      <c r="CP124">
        <v>2</v>
      </c>
      <c r="CQ124">
        <v>0</v>
      </c>
      <c r="CR124" t="s">
        <v>145</v>
      </c>
      <c r="CT124" t="s">
        <v>146</v>
      </c>
      <c r="CU124" t="s">
        <v>794</v>
      </c>
      <c r="CV124" t="s">
        <v>178</v>
      </c>
      <c r="CW124" t="s">
        <v>146</v>
      </c>
      <c r="CX124" t="s">
        <v>1104</v>
      </c>
      <c r="CY124" t="s">
        <v>149</v>
      </c>
      <c r="CZ124">
        <v>137</v>
      </c>
      <c r="DA124" t="s">
        <v>149</v>
      </c>
      <c r="DB124">
        <v>160</v>
      </c>
      <c r="DC124" t="s">
        <v>149</v>
      </c>
      <c r="DD124">
        <v>160</v>
      </c>
      <c r="DE124" t="s">
        <v>145</v>
      </c>
      <c r="DG124" t="s">
        <v>193</v>
      </c>
      <c r="DH124" t="s">
        <v>149</v>
      </c>
      <c r="DI124">
        <v>17</v>
      </c>
      <c r="DJ124" t="s">
        <v>149</v>
      </c>
      <c r="DK124">
        <v>2</v>
      </c>
      <c r="DL124">
        <v>100</v>
      </c>
      <c r="DM124">
        <v>65.650000000000006</v>
      </c>
      <c r="DN124">
        <v>30.81</v>
      </c>
      <c r="DO124">
        <v>392</v>
      </c>
      <c r="DP124">
        <v>141</v>
      </c>
      <c r="DQ124">
        <v>589</v>
      </c>
      <c r="DR124">
        <v>8</v>
      </c>
      <c r="DS124">
        <v>26</v>
      </c>
      <c r="DT124">
        <v>4</v>
      </c>
      <c r="DU124">
        <v>8</v>
      </c>
      <c r="DV124">
        <v>16</v>
      </c>
      <c r="DW124">
        <v>43</v>
      </c>
      <c r="DX124">
        <v>1</v>
      </c>
      <c r="DY124">
        <v>0</v>
      </c>
      <c r="DZ124">
        <v>17</v>
      </c>
      <c r="EA124">
        <v>2</v>
      </c>
      <c r="EB124">
        <v>0</v>
      </c>
      <c r="EC124">
        <v>25</v>
      </c>
      <c r="ED124">
        <v>0</v>
      </c>
      <c r="EE124">
        <v>0</v>
      </c>
      <c r="EF124">
        <v>0</v>
      </c>
      <c r="EG124">
        <v>33</v>
      </c>
      <c r="EH124">
        <v>12</v>
      </c>
      <c r="EI124">
        <v>4</v>
      </c>
      <c r="EJ124">
        <v>2</v>
      </c>
      <c r="EK124">
        <v>4</v>
      </c>
      <c r="EL124">
        <v>2</v>
      </c>
      <c r="EM124">
        <v>5</v>
      </c>
      <c r="EN124" t="s">
        <v>1105</v>
      </c>
      <c r="EO124" t="s">
        <v>1106</v>
      </c>
    </row>
    <row r="125" spans="1:145">
      <c r="A125" s="1">
        <v>124</v>
      </c>
      <c r="B125" t="s">
        <v>1107</v>
      </c>
      <c r="C125" t="s">
        <v>145</v>
      </c>
      <c r="J125" t="s">
        <v>145</v>
      </c>
      <c r="L125" t="s">
        <v>145</v>
      </c>
      <c r="N125" t="s">
        <v>145</v>
      </c>
      <c r="P125" t="s">
        <v>223</v>
      </c>
      <c r="R125" t="s">
        <v>146</v>
      </c>
      <c r="S125" t="s">
        <v>146</v>
      </c>
      <c r="T125" t="s">
        <v>146</v>
      </c>
      <c r="V125" t="s">
        <v>146</v>
      </c>
      <c r="W125">
        <v>1798</v>
      </c>
      <c r="X125" t="s">
        <v>1108</v>
      </c>
      <c r="Y125" t="s">
        <v>145</v>
      </c>
      <c r="AA125">
        <v>3</v>
      </c>
      <c r="AB125">
        <v>3</v>
      </c>
      <c r="AC125" t="s">
        <v>149</v>
      </c>
      <c r="AD125">
        <v>40</v>
      </c>
      <c r="AE125" t="s">
        <v>149</v>
      </c>
      <c r="AF125">
        <v>0</v>
      </c>
      <c r="AG125" t="s">
        <v>146</v>
      </c>
      <c r="AI125">
        <v>2130</v>
      </c>
      <c r="AJ125">
        <v>2130</v>
      </c>
      <c r="AK125">
        <v>2130</v>
      </c>
      <c r="AL125" t="s">
        <v>146</v>
      </c>
      <c r="AM125" t="s">
        <v>146</v>
      </c>
      <c r="AN125">
        <v>40</v>
      </c>
      <c r="AO125">
        <v>2008</v>
      </c>
      <c r="AP125" t="s">
        <v>150</v>
      </c>
      <c r="AR125" t="s">
        <v>151</v>
      </c>
      <c r="AS125" t="s">
        <v>145</v>
      </c>
      <c r="AT125">
        <v>88</v>
      </c>
      <c r="AU125" t="s">
        <v>145</v>
      </c>
      <c r="AW125" t="s">
        <v>146</v>
      </c>
      <c r="AX125" t="s">
        <v>1109</v>
      </c>
      <c r="AY125">
        <v>100</v>
      </c>
      <c r="AZ125">
        <v>100</v>
      </c>
      <c r="BA125">
        <v>100</v>
      </c>
      <c r="BB125">
        <v>100</v>
      </c>
      <c r="BC125">
        <v>100</v>
      </c>
      <c r="BD125" t="s">
        <v>149</v>
      </c>
      <c r="BE125">
        <v>4</v>
      </c>
      <c r="BF125" t="s">
        <v>149</v>
      </c>
      <c r="BG125">
        <v>16</v>
      </c>
      <c r="BH125" t="s">
        <v>149</v>
      </c>
      <c r="BI125">
        <v>65</v>
      </c>
      <c r="BJ125" t="s">
        <v>149</v>
      </c>
      <c r="BK125">
        <v>355</v>
      </c>
      <c r="BL125" t="s">
        <v>149</v>
      </c>
      <c r="BM125">
        <v>318</v>
      </c>
      <c r="BN125" t="s">
        <v>145</v>
      </c>
      <c r="BU125" t="s">
        <v>149</v>
      </c>
      <c r="BV125">
        <v>40</v>
      </c>
      <c r="BW125" t="s">
        <v>149</v>
      </c>
      <c r="BX125">
        <v>177</v>
      </c>
      <c r="BY125" t="s">
        <v>149</v>
      </c>
      <c r="BZ125">
        <v>617</v>
      </c>
      <c r="CA125" t="s">
        <v>149</v>
      </c>
      <c r="CB125">
        <v>1460</v>
      </c>
      <c r="CC125" t="s">
        <v>146</v>
      </c>
      <c r="CD125" t="s">
        <v>149</v>
      </c>
      <c r="CE125" t="s">
        <v>1110</v>
      </c>
      <c r="CF125" t="s">
        <v>149</v>
      </c>
      <c r="CG125" t="s">
        <v>1111</v>
      </c>
      <c r="CH125" t="s">
        <v>149</v>
      </c>
      <c r="CI125" t="s">
        <v>1112</v>
      </c>
      <c r="CJ125" t="s">
        <v>145</v>
      </c>
      <c r="CL125" t="s">
        <v>155</v>
      </c>
      <c r="CN125" t="s">
        <v>146</v>
      </c>
      <c r="CO125" t="s">
        <v>455</v>
      </c>
      <c r="CP125">
        <v>4</v>
      </c>
      <c r="CQ125">
        <v>4</v>
      </c>
      <c r="CR125" t="s">
        <v>146</v>
      </c>
      <c r="CS125" t="s">
        <v>156</v>
      </c>
      <c r="CT125" t="s">
        <v>145</v>
      </c>
      <c r="CV125" t="s">
        <v>178</v>
      </c>
      <c r="CW125" t="s">
        <v>146</v>
      </c>
      <c r="CX125">
        <v>1178</v>
      </c>
      <c r="CY125" t="s">
        <v>149</v>
      </c>
      <c r="CZ125">
        <v>36</v>
      </c>
      <c r="DA125" t="s">
        <v>149</v>
      </c>
      <c r="DB125">
        <v>36</v>
      </c>
      <c r="DC125" t="s">
        <v>149</v>
      </c>
      <c r="DD125">
        <v>36</v>
      </c>
      <c r="DE125" t="s">
        <v>145</v>
      </c>
      <c r="DG125" t="s">
        <v>168</v>
      </c>
      <c r="DH125" t="s">
        <v>149</v>
      </c>
      <c r="DI125">
        <v>130</v>
      </c>
      <c r="DJ125" t="s">
        <v>149</v>
      </c>
      <c r="DK125">
        <v>56</v>
      </c>
      <c r="DL125">
        <v>100</v>
      </c>
      <c r="DM125">
        <v>62.98</v>
      </c>
      <c r="DN125">
        <v>25</v>
      </c>
      <c r="DO125">
        <v>177</v>
      </c>
      <c r="DP125">
        <v>617</v>
      </c>
      <c r="DQ125">
        <v>2143</v>
      </c>
      <c r="DR125">
        <v>10</v>
      </c>
      <c r="DS125">
        <v>9</v>
      </c>
      <c r="DT125">
        <v>13</v>
      </c>
      <c r="DU125">
        <v>9</v>
      </c>
      <c r="DV125">
        <v>77</v>
      </c>
      <c r="DW125">
        <v>30</v>
      </c>
      <c r="DX125">
        <v>8</v>
      </c>
      <c r="DY125">
        <v>9</v>
      </c>
      <c r="DZ125">
        <v>45</v>
      </c>
      <c r="EA125">
        <v>1</v>
      </c>
      <c r="EB125">
        <v>39</v>
      </c>
      <c r="EC125">
        <v>39</v>
      </c>
      <c r="ED125">
        <v>1</v>
      </c>
      <c r="EE125">
        <v>0</v>
      </c>
      <c r="EF125">
        <v>0</v>
      </c>
      <c r="EG125">
        <v>19</v>
      </c>
      <c r="EH125">
        <v>22</v>
      </c>
      <c r="EI125">
        <v>12</v>
      </c>
      <c r="EJ125">
        <v>14</v>
      </c>
      <c r="EK125">
        <v>11</v>
      </c>
      <c r="EL125">
        <v>11</v>
      </c>
      <c r="EM125">
        <v>17</v>
      </c>
      <c r="EN125" t="s">
        <v>1113</v>
      </c>
      <c r="EO125" t="s">
        <v>1114</v>
      </c>
    </row>
    <row r="126" spans="1:145">
      <c r="A126" s="1">
        <v>125</v>
      </c>
      <c r="B126" t="s">
        <v>1115</v>
      </c>
      <c r="C126" t="s">
        <v>145</v>
      </c>
      <c r="J126" t="s">
        <v>145</v>
      </c>
      <c r="L126" t="s">
        <v>145</v>
      </c>
      <c r="N126" t="s">
        <v>145</v>
      </c>
      <c r="P126" t="s">
        <v>147</v>
      </c>
      <c r="R126" t="s">
        <v>146</v>
      </c>
      <c r="S126" t="s">
        <v>146</v>
      </c>
      <c r="T126" t="s">
        <v>145</v>
      </c>
      <c r="U126" t="s">
        <v>1116</v>
      </c>
      <c r="V126" t="s">
        <v>146</v>
      </c>
      <c r="W126" t="s">
        <v>1117</v>
      </c>
      <c r="X126" t="s">
        <v>215</v>
      </c>
      <c r="Y126" t="s">
        <v>145</v>
      </c>
      <c r="AA126">
        <v>2</v>
      </c>
      <c r="AB126">
        <v>2</v>
      </c>
      <c r="AC126" t="s">
        <v>149</v>
      </c>
      <c r="AD126">
        <v>11</v>
      </c>
      <c r="AE126" t="s">
        <v>146</v>
      </c>
      <c r="AG126" t="s">
        <v>146</v>
      </c>
      <c r="AI126">
        <v>1273.56</v>
      </c>
      <c r="AJ126">
        <v>1273.56</v>
      </c>
      <c r="AK126">
        <v>1273.56</v>
      </c>
      <c r="AL126" t="s">
        <v>146</v>
      </c>
      <c r="AM126" t="s">
        <v>145</v>
      </c>
      <c r="AO126">
        <v>15</v>
      </c>
      <c r="AP126" t="s">
        <v>150</v>
      </c>
      <c r="AR126" t="s">
        <v>151</v>
      </c>
      <c r="AS126" t="s">
        <v>145</v>
      </c>
      <c r="AT126">
        <v>0</v>
      </c>
      <c r="AU126" t="s">
        <v>145</v>
      </c>
      <c r="AW126" t="s">
        <v>146</v>
      </c>
      <c r="AX126" t="s">
        <v>1118</v>
      </c>
      <c r="AY126">
        <v>70</v>
      </c>
      <c r="AZ126">
        <v>70</v>
      </c>
      <c r="BA126">
        <v>70</v>
      </c>
      <c r="BB126">
        <v>70</v>
      </c>
      <c r="BC126">
        <v>70</v>
      </c>
      <c r="BD126" t="s">
        <v>149</v>
      </c>
      <c r="BE126">
        <v>14</v>
      </c>
      <c r="BF126" t="s">
        <v>149</v>
      </c>
      <c r="BG126">
        <v>16</v>
      </c>
      <c r="BH126" t="s">
        <v>149</v>
      </c>
      <c r="BI126">
        <v>70</v>
      </c>
      <c r="BJ126" t="s">
        <v>149</v>
      </c>
      <c r="BK126">
        <v>274</v>
      </c>
      <c r="BL126" t="s">
        <v>149</v>
      </c>
      <c r="BM126">
        <v>260</v>
      </c>
      <c r="BN126" t="s">
        <v>146</v>
      </c>
      <c r="BO126">
        <v>0</v>
      </c>
      <c r="BP126">
        <v>0</v>
      </c>
      <c r="BQ126">
        <v>66</v>
      </c>
      <c r="BR126">
        <v>0</v>
      </c>
      <c r="BS126">
        <v>0</v>
      </c>
      <c r="BT126">
        <v>69</v>
      </c>
      <c r="BU126" t="s">
        <v>149</v>
      </c>
      <c r="BV126">
        <v>13</v>
      </c>
      <c r="BW126" t="s">
        <v>149</v>
      </c>
      <c r="BX126">
        <v>0</v>
      </c>
      <c r="BY126" t="s">
        <v>149</v>
      </c>
      <c r="BZ126">
        <v>0</v>
      </c>
      <c r="CA126" t="s">
        <v>149</v>
      </c>
      <c r="CB126">
        <v>0</v>
      </c>
      <c r="CC126" t="s">
        <v>146</v>
      </c>
      <c r="CD126" t="s">
        <v>149</v>
      </c>
      <c r="CE126">
        <v>3770</v>
      </c>
      <c r="CF126" t="s">
        <v>149</v>
      </c>
      <c r="CG126">
        <v>3770</v>
      </c>
      <c r="CH126" t="s">
        <v>149</v>
      </c>
      <c r="CI126">
        <v>3770</v>
      </c>
      <c r="CJ126" t="s">
        <v>145</v>
      </c>
      <c r="CL126" t="s">
        <v>166</v>
      </c>
      <c r="CN126" t="s">
        <v>146</v>
      </c>
      <c r="CO126" t="s">
        <v>177</v>
      </c>
      <c r="CP126">
        <v>1</v>
      </c>
      <c r="CQ126">
        <v>6</v>
      </c>
      <c r="CR126" t="s">
        <v>146</v>
      </c>
      <c r="CS126" t="s">
        <v>455</v>
      </c>
      <c r="CT126" t="s">
        <v>145</v>
      </c>
      <c r="CV126" t="s">
        <v>178</v>
      </c>
      <c r="CW126" t="s">
        <v>146</v>
      </c>
      <c r="CX126" t="s">
        <v>1119</v>
      </c>
      <c r="CY126" t="s">
        <v>149</v>
      </c>
      <c r="CZ126">
        <v>60</v>
      </c>
      <c r="DA126" t="s">
        <v>149</v>
      </c>
      <c r="DB126">
        <v>60</v>
      </c>
      <c r="DC126" t="s">
        <v>149</v>
      </c>
      <c r="DD126">
        <v>30</v>
      </c>
      <c r="DE126" t="s">
        <v>145</v>
      </c>
      <c r="DG126" t="s">
        <v>159</v>
      </c>
      <c r="DH126" t="s">
        <v>149</v>
      </c>
      <c r="DI126">
        <v>3</v>
      </c>
      <c r="DJ126" t="s">
        <v>146</v>
      </c>
      <c r="DL126">
        <v>27.67</v>
      </c>
      <c r="DM126">
        <v>85.3</v>
      </c>
      <c r="DN126">
        <v>27.67</v>
      </c>
      <c r="DO126">
        <v>157</v>
      </c>
      <c r="DP126">
        <v>329</v>
      </c>
      <c r="DQ126">
        <v>1474</v>
      </c>
      <c r="DR126">
        <v>25</v>
      </c>
      <c r="DS126">
        <v>4</v>
      </c>
      <c r="DT126">
        <v>26</v>
      </c>
      <c r="DU126">
        <v>2</v>
      </c>
      <c r="DV126">
        <v>70</v>
      </c>
      <c r="DW126">
        <v>2</v>
      </c>
      <c r="DX126">
        <v>0</v>
      </c>
      <c r="DY126">
        <v>0</v>
      </c>
      <c r="DZ126">
        <v>0</v>
      </c>
      <c r="EA126">
        <v>3</v>
      </c>
      <c r="EB126">
        <v>10</v>
      </c>
      <c r="EC126">
        <v>10</v>
      </c>
      <c r="ED126">
        <v>0</v>
      </c>
      <c r="EE126">
        <v>0</v>
      </c>
      <c r="EF126">
        <v>0</v>
      </c>
      <c r="EG126">
        <v>25</v>
      </c>
      <c r="EH126">
        <v>38</v>
      </c>
      <c r="EI126">
        <v>19</v>
      </c>
      <c r="EJ126">
        <v>11</v>
      </c>
      <c r="EK126">
        <v>12</v>
      </c>
      <c r="EL126">
        <v>9</v>
      </c>
      <c r="EM126">
        <v>15</v>
      </c>
      <c r="EN126" t="s">
        <v>1120</v>
      </c>
      <c r="EO126" t="s">
        <v>1121</v>
      </c>
    </row>
    <row r="127" spans="1:145">
      <c r="A127" s="1">
        <v>126</v>
      </c>
      <c r="B127" t="s">
        <v>1122</v>
      </c>
      <c r="C127" t="s">
        <v>146</v>
      </c>
      <c r="D127">
        <v>0</v>
      </c>
      <c r="E127">
        <v>0</v>
      </c>
      <c r="F127">
        <v>1</v>
      </c>
      <c r="G127">
        <v>0</v>
      </c>
      <c r="H127">
        <v>0</v>
      </c>
      <c r="I127">
        <v>3</v>
      </c>
      <c r="J127" t="s">
        <v>145</v>
      </c>
      <c r="L127" t="s">
        <v>145</v>
      </c>
      <c r="N127" t="s">
        <v>145</v>
      </c>
      <c r="P127" t="s">
        <v>172</v>
      </c>
      <c r="R127" t="s">
        <v>146</v>
      </c>
      <c r="S127" t="s">
        <v>146</v>
      </c>
      <c r="T127" t="s">
        <v>145</v>
      </c>
      <c r="V127" t="s">
        <v>146</v>
      </c>
      <c r="W127" t="s">
        <v>822</v>
      </c>
      <c r="X127" t="s">
        <v>215</v>
      </c>
      <c r="Y127" t="s">
        <v>145</v>
      </c>
      <c r="AA127">
        <v>11</v>
      </c>
      <c r="AB127">
        <v>2</v>
      </c>
      <c r="AC127" t="s">
        <v>146</v>
      </c>
      <c r="AE127" t="s">
        <v>146</v>
      </c>
      <c r="AG127" t="s">
        <v>146</v>
      </c>
      <c r="AI127">
        <v>2455.35</v>
      </c>
      <c r="AJ127">
        <v>2455.35</v>
      </c>
      <c r="AK127">
        <v>2455.35</v>
      </c>
      <c r="AL127" t="s">
        <v>146</v>
      </c>
      <c r="AM127" t="s">
        <v>145</v>
      </c>
      <c r="AO127">
        <v>8</v>
      </c>
      <c r="AP127" t="s">
        <v>150</v>
      </c>
      <c r="AR127" t="s">
        <v>151</v>
      </c>
      <c r="AS127" t="s">
        <v>146</v>
      </c>
      <c r="AU127" t="s">
        <v>146</v>
      </c>
      <c r="AV127">
        <v>1</v>
      </c>
      <c r="AW127" t="s">
        <v>145</v>
      </c>
      <c r="BD127" t="s">
        <v>146</v>
      </c>
      <c r="BF127" t="s">
        <v>146</v>
      </c>
      <c r="BH127" t="s">
        <v>146</v>
      </c>
      <c r="BJ127" t="s">
        <v>146</v>
      </c>
      <c r="BL127" t="s">
        <v>146</v>
      </c>
      <c r="BN127" t="s">
        <v>145</v>
      </c>
      <c r="BU127" t="s">
        <v>146</v>
      </c>
      <c r="BW127" t="s">
        <v>146</v>
      </c>
      <c r="BY127" t="s">
        <v>146</v>
      </c>
      <c r="CA127" t="s">
        <v>146</v>
      </c>
      <c r="CC127" t="s">
        <v>146</v>
      </c>
      <c r="CD127" t="s">
        <v>146</v>
      </c>
      <c r="CF127" t="s">
        <v>146</v>
      </c>
      <c r="CH127" t="s">
        <v>146</v>
      </c>
      <c r="CJ127" t="s">
        <v>145</v>
      </c>
      <c r="CL127" t="s">
        <v>155</v>
      </c>
      <c r="CN127" t="s">
        <v>145</v>
      </c>
      <c r="CO127" t="s">
        <v>218</v>
      </c>
      <c r="CP127">
        <v>3</v>
      </c>
      <c r="CQ127">
        <v>6</v>
      </c>
      <c r="CR127" t="s">
        <v>146</v>
      </c>
      <c r="CS127" t="s">
        <v>321</v>
      </c>
      <c r="CT127" t="s">
        <v>145</v>
      </c>
      <c r="CV127" t="s">
        <v>178</v>
      </c>
      <c r="CW127" t="s">
        <v>146</v>
      </c>
      <c r="CX127" t="s">
        <v>1123</v>
      </c>
      <c r="CY127" t="s">
        <v>146</v>
      </c>
      <c r="DA127" t="s">
        <v>146</v>
      </c>
      <c r="DC127" t="s">
        <v>146</v>
      </c>
      <c r="DE127" t="s">
        <v>145</v>
      </c>
      <c r="DG127" t="s">
        <v>168</v>
      </c>
      <c r="DH127" t="s">
        <v>149</v>
      </c>
      <c r="DI127">
        <v>24</v>
      </c>
      <c r="DJ127" t="s">
        <v>149</v>
      </c>
      <c r="DK127">
        <v>3</v>
      </c>
      <c r="DL127">
        <v>100</v>
      </c>
      <c r="DM127">
        <v>61.27</v>
      </c>
      <c r="DN127">
        <v>36.200000000000003</v>
      </c>
      <c r="DO127">
        <v>130</v>
      </c>
      <c r="DP127">
        <v>280</v>
      </c>
      <c r="DQ127">
        <v>2580</v>
      </c>
      <c r="DR127">
        <v>17</v>
      </c>
      <c r="DS127">
        <v>4</v>
      </c>
      <c r="DT127">
        <v>22</v>
      </c>
      <c r="DU127">
        <v>6</v>
      </c>
      <c r="DV127">
        <v>148</v>
      </c>
      <c r="DW127">
        <v>12</v>
      </c>
      <c r="DX127">
        <v>95</v>
      </c>
      <c r="DY127">
        <v>96</v>
      </c>
      <c r="DZ127">
        <v>10</v>
      </c>
      <c r="EA127">
        <v>2</v>
      </c>
      <c r="EB127">
        <v>25</v>
      </c>
      <c r="EC127">
        <v>22</v>
      </c>
      <c r="ED127">
        <v>2</v>
      </c>
      <c r="EE127">
        <v>1</v>
      </c>
      <c r="EF127">
        <v>0</v>
      </c>
      <c r="EG127">
        <v>22</v>
      </c>
      <c r="EH127">
        <v>30</v>
      </c>
      <c r="EI127">
        <v>22</v>
      </c>
      <c r="EJ127">
        <v>21</v>
      </c>
      <c r="EK127">
        <v>18</v>
      </c>
      <c r="EL127">
        <v>17</v>
      </c>
      <c r="EM127">
        <v>16</v>
      </c>
      <c r="EN127" t="s">
        <v>1124</v>
      </c>
      <c r="EO127" t="s">
        <v>1125</v>
      </c>
    </row>
    <row r="128" spans="1:145">
      <c r="A128" s="1">
        <v>127</v>
      </c>
      <c r="B128" t="s">
        <v>1126</v>
      </c>
      <c r="C128" t="s">
        <v>145</v>
      </c>
      <c r="J128" t="s">
        <v>145</v>
      </c>
      <c r="L128" t="s">
        <v>145</v>
      </c>
      <c r="N128" t="s">
        <v>145</v>
      </c>
      <c r="P128" t="s">
        <v>292</v>
      </c>
      <c r="R128" t="s">
        <v>146</v>
      </c>
      <c r="S128" t="s">
        <v>146</v>
      </c>
      <c r="T128" t="s">
        <v>145</v>
      </c>
      <c r="V128" t="s">
        <v>146</v>
      </c>
      <c r="W128" t="s">
        <v>1127</v>
      </c>
      <c r="X128" t="s">
        <v>241</v>
      </c>
      <c r="Y128" t="s">
        <v>145</v>
      </c>
      <c r="AA128">
        <v>5</v>
      </c>
      <c r="AB128">
        <v>3</v>
      </c>
      <c r="AC128" t="s">
        <v>149</v>
      </c>
      <c r="AD128">
        <v>52</v>
      </c>
      <c r="AE128" t="s">
        <v>146</v>
      </c>
      <c r="AG128" t="s">
        <v>146</v>
      </c>
      <c r="AI128">
        <v>2298.8000000000002</v>
      </c>
      <c r="AJ128">
        <v>2298.8000000000002</v>
      </c>
      <c r="AK128">
        <v>2298.8000000000002</v>
      </c>
      <c r="AL128" t="s">
        <v>146</v>
      </c>
      <c r="AM128" t="s">
        <v>145</v>
      </c>
      <c r="AO128">
        <v>8.17</v>
      </c>
      <c r="AP128" t="s">
        <v>150</v>
      </c>
      <c r="AR128" t="s">
        <v>309</v>
      </c>
      <c r="AS128" t="s">
        <v>145</v>
      </c>
      <c r="AT128">
        <v>98</v>
      </c>
      <c r="AU128" t="s">
        <v>146</v>
      </c>
      <c r="AV128">
        <v>25</v>
      </c>
      <c r="AW128" t="s">
        <v>146</v>
      </c>
      <c r="AX128" t="s">
        <v>1128</v>
      </c>
      <c r="AY128">
        <v>100</v>
      </c>
      <c r="AZ128">
        <v>100</v>
      </c>
      <c r="BA128">
        <v>100</v>
      </c>
      <c r="BB128">
        <v>100</v>
      </c>
      <c r="BC128">
        <v>100</v>
      </c>
      <c r="BD128" t="s">
        <v>149</v>
      </c>
      <c r="BE128">
        <v>37</v>
      </c>
      <c r="BF128" t="s">
        <v>149</v>
      </c>
      <c r="BG128">
        <v>112</v>
      </c>
      <c r="BH128" t="s">
        <v>149</v>
      </c>
      <c r="BI128">
        <v>284</v>
      </c>
      <c r="BJ128" t="s">
        <v>149</v>
      </c>
      <c r="BK128">
        <v>2036</v>
      </c>
      <c r="BL128" t="s">
        <v>149</v>
      </c>
      <c r="BM128">
        <v>1627</v>
      </c>
      <c r="BN128" t="s">
        <v>145</v>
      </c>
      <c r="BU128" t="s">
        <v>149</v>
      </c>
      <c r="BV128">
        <v>58</v>
      </c>
      <c r="BW128" t="s">
        <v>149</v>
      </c>
      <c r="BX128">
        <v>335</v>
      </c>
      <c r="BY128" t="s">
        <v>146</v>
      </c>
      <c r="CA128" t="s">
        <v>149</v>
      </c>
      <c r="CB128">
        <v>525</v>
      </c>
      <c r="CC128" t="s">
        <v>146</v>
      </c>
      <c r="CD128" t="s">
        <v>146</v>
      </c>
      <c r="CF128" t="s">
        <v>146</v>
      </c>
      <c r="CH128" t="s">
        <v>146</v>
      </c>
      <c r="CJ128" t="s">
        <v>145</v>
      </c>
      <c r="CL128" t="s">
        <v>253</v>
      </c>
      <c r="CM128" t="s">
        <v>1129</v>
      </c>
      <c r="CN128" t="s">
        <v>145</v>
      </c>
      <c r="CO128" t="s">
        <v>156</v>
      </c>
      <c r="CP128">
        <v>0</v>
      </c>
      <c r="CQ128">
        <v>34</v>
      </c>
      <c r="CR128" t="s">
        <v>145</v>
      </c>
      <c r="CT128" t="s">
        <v>145</v>
      </c>
      <c r="CV128" t="s">
        <v>157</v>
      </c>
      <c r="CW128" t="s">
        <v>146</v>
      </c>
      <c r="CX128" t="s">
        <v>1130</v>
      </c>
      <c r="CY128" t="s">
        <v>146</v>
      </c>
      <c r="DA128" t="s">
        <v>146</v>
      </c>
      <c r="DC128" t="s">
        <v>146</v>
      </c>
      <c r="DE128" t="s">
        <v>146</v>
      </c>
      <c r="DF128" t="s">
        <v>1131</v>
      </c>
      <c r="DG128" t="s">
        <v>193</v>
      </c>
      <c r="DH128" t="s">
        <v>149</v>
      </c>
      <c r="DI128">
        <v>359</v>
      </c>
      <c r="DJ128" t="s">
        <v>149</v>
      </c>
      <c r="DK128">
        <v>467</v>
      </c>
      <c r="DL128">
        <v>100</v>
      </c>
      <c r="DM128">
        <v>75.22</v>
      </c>
      <c r="DN128">
        <v>93.66</v>
      </c>
      <c r="DO128">
        <v>231</v>
      </c>
      <c r="DP128">
        <v>1812</v>
      </c>
      <c r="DQ128">
        <v>9373</v>
      </c>
      <c r="DR128">
        <v>22</v>
      </c>
      <c r="DS128">
        <v>11</v>
      </c>
      <c r="DT128">
        <v>93</v>
      </c>
      <c r="DU128">
        <v>11</v>
      </c>
      <c r="DV128">
        <v>267</v>
      </c>
      <c r="DW128">
        <v>54</v>
      </c>
      <c r="DX128">
        <v>34.369999999999997</v>
      </c>
      <c r="DY128">
        <v>50</v>
      </c>
      <c r="DZ128">
        <v>45.08</v>
      </c>
      <c r="EA128">
        <v>7</v>
      </c>
      <c r="EB128">
        <v>33</v>
      </c>
      <c r="EC128">
        <v>48</v>
      </c>
      <c r="ED128">
        <v>7</v>
      </c>
      <c r="EE128">
        <v>0</v>
      </c>
      <c r="EF128">
        <v>2</v>
      </c>
      <c r="EG128">
        <v>25</v>
      </c>
      <c r="EH128">
        <v>97</v>
      </c>
      <c r="EI128">
        <v>60</v>
      </c>
      <c r="EJ128">
        <v>74</v>
      </c>
      <c r="EK128">
        <v>87</v>
      </c>
      <c r="EL128">
        <v>62</v>
      </c>
      <c r="EM128">
        <v>58</v>
      </c>
      <c r="EN128" t="s">
        <v>1132</v>
      </c>
      <c r="EO128" t="s">
        <v>1133</v>
      </c>
    </row>
    <row r="129" spans="1:145">
      <c r="A129" s="1">
        <v>128</v>
      </c>
      <c r="B129" t="s">
        <v>1134</v>
      </c>
      <c r="C129" t="s">
        <v>145</v>
      </c>
      <c r="J129" t="s">
        <v>145</v>
      </c>
      <c r="L129" t="s">
        <v>145</v>
      </c>
      <c r="N129" t="s">
        <v>145</v>
      </c>
      <c r="P129" t="s">
        <v>147</v>
      </c>
      <c r="R129" t="s">
        <v>146</v>
      </c>
      <c r="S129" t="s">
        <v>145</v>
      </c>
      <c r="T129" t="s">
        <v>146</v>
      </c>
      <c r="U129" t="s">
        <v>1135</v>
      </c>
      <c r="V129" t="s">
        <v>146</v>
      </c>
      <c r="W129" t="s">
        <v>1136</v>
      </c>
      <c r="X129" t="s">
        <v>241</v>
      </c>
      <c r="Y129" t="s">
        <v>145</v>
      </c>
      <c r="AA129">
        <v>5</v>
      </c>
      <c r="AB129">
        <v>1</v>
      </c>
      <c r="AC129" t="s">
        <v>149</v>
      </c>
      <c r="AD129">
        <v>14</v>
      </c>
      <c r="AE129" t="s">
        <v>146</v>
      </c>
      <c r="AG129" t="s">
        <v>149</v>
      </c>
      <c r="AH129">
        <v>0</v>
      </c>
      <c r="AI129">
        <v>2455.35</v>
      </c>
      <c r="AJ129">
        <v>2455.35</v>
      </c>
      <c r="AK129">
        <v>2455.35</v>
      </c>
      <c r="AL129" t="s">
        <v>146</v>
      </c>
      <c r="AM129" t="s">
        <v>146</v>
      </c>
      <c r="AN129">
        <v>30</v>
      </c>
      <c r="AO129">
        <v>10</v>
      </c>
      <c r="AP129" t="s">
        <v>150</v>
      </c>
      <c r="AR129" t="s">
        <v>151</v>
      </c>
      <c r="AS129" t="s">
        <v>146</v>
      </c>
      <c r="AU129" t="s">
        <v>146</v>
      </c>
      <c r="AV129">
        <v>8</v>
      </c>
      <c r="AW129" t="s">
        <v>145</v>
      </c>
      <c r="BD129" t="s">
        <v>149</v>
      </c>
      <c r="BE129">
        <v>0</v>
      </c>
      <c r="BF129" t="s">
        <v>149</v>
      </c>
      <c r="BG129">
        <v>25</v>
      </c>
      <c r="BH129" t="s">
        <v>149</v>
      </c>
      <c r="BI129">
        <v>89</v>
      </c>
      <c r="BJ129" t="s">
        <v>149</v>
      </c>
      <c r="BK129">
        <v>269</v>
      </c>
      <c r="BL129" t="s">
        <v>149</v>
      </c>
      <c r="BM129">
        <v>251</v>
      </c>
      <c r="BN129" t="s">
        <v>145</v>
      </c>
      <c r="BU129" t="s">
        <v>149</v>
      </c>
      <c r="BV129">
        <v>14</v>
      </c>
      <c r="BW129" t="s">
        <v>149</v>
      </c>
      <c r="BX129">
        <v>0</v>
      </c>
      <c r="BY129" t="s">
        <v>149</v>
      </c>
      <c r="BZ129">
        <v>0</v>
      </c>
      <c r="CA129" t="s">
        <v>149</v>
      </c>
      <c r="CB129">
        <v>0</v>
      </c>
      <c r="CC129" t="s">
        <v>146</v>
      </c>
      <c r="CD129" t="s">
        <v>146</v>
      </c>
      <c r="CF129" t="s">
        <v>146</v>
      </c>
      <c r="CH129" t="s">
        <v>146</v>
      </c>
      <c r="CJ129" t="s">
        <v>145</v>
      </c>
      <c r="CL129" t="s">
        <v>155</v>
      </c>
      <c r="CN129" t="s">
        <v>146</v>
      </c>
      <c r="CO129" t="s">
        <v>234</v>
      </c>
      <c r="CP129">
        <v>0</v>
      </c>
      <c r="CQ129">
        <v>5</v>
      </c>
      <c r="CR129" t="s">
        <v>145</v>
      </c>
      <c r="CT129" t="s">
        <v>146</v>
      </c>
      <c r="CU129" t="s">
        <v>487</v>
      </c>
      <c r="CV129" t="s">
        <v>157</v>
      </c>
      <c r="CW129" t="s">
        <v>146</v>
      </c>
      <c r="CX129" t="s">
        <v>1137</v>
      </c>
      <c r="CY129" t="s">
        <v>149</v>
      </c>
      <c r="CZ129">
        <v>0</v>
      </c>
      <c r="DA129" t="s">
        <v>149</v>
      </c>
      <c r="DB129">
        <v>60</v>
      </c>
      <c r="DC129" t="s">
        <v>149</v>
      </c>
      <c r="DD129">
        <v>40</v>
      </c>
      <c r="DE129" t="s">
        <v>145</v>
      </c>
      <c r="DG129" t="s">
        <v>159</v>
      </c>
      <c r="DH129" t="s">
        <v>149</v>
      </c>
      <c r="DI129">
        <v>2</v>
      </c>
      <c r="DJ129" t="s">
        <v>149</v>
      </c>
      <c r="DK129">
        <v>0</v>
      </c>
      <c r="DL129">
        <v>39.44</v>
      </c>
      <c r="DM129">
        <v>60.56</v>
      </c>
      <c r="DN129">
        <v>27.75</v>
      </c>
      <c r="DO129">
        <v>0</v>
      </c>
      <c r="DP129">
        <v>365</v>
      </c>
      <c r="DQ129">
        <v>1229</v>
      </c>
      <c r="DR129">
        <v>0</v>
      </c>
      <c r="DS129">
        <v>0</v>
      </c>
      <c r="DT129">
        <v>10</v>
      </c>
      <c r="DU129">
        <v>13</v>
      </c>
      <c r="DV129">
        <v>5020</v>
      </c>
      <c r="DW129">
        <v>20</v>
      </c>
      <c r="DX129">
        <v>0</v>
      </c>
      <c r="DY129">
        <v>20</v>
      </c>
      <c r="DZ129">
        <v>35</v>
      </c>
      <c r="EA129">
        <v>0</v>
      </c>
      <c r="EB129">
        <v>15</v>
      </c>
      <c r="EC129">
        <v>14</v>
      </c>
      <c r="ED129">
        <v>0</v>
      </c>
      <c r="EE129">
        <v>0</v>
      </c>
      <c r="EF129">
        <v>0</v>
      </c>
      <c r="EG129">
        <v>0</v>
      </c>
      <c r="EH129">
        <v>21</v>
      </c>
      <c r="EI129">
        <v>15</v>
      </c>
      <c r="EJ129">
        <v>12</v>
      </c>
      <c r="EK129">
        <v>15</v>
      </c>
      <c r="EL129">
        <v>15</v>
      </c>
      <c r="EM129">
        <v>16</v>
      </c>
      <c r="EN129" t="s">
        <v>1138</v>
      </c>
      <c r="EO129" t="s">
        <v>1139</v>
      </c>
    </row>
    <row r="130" spans="1:145">
      <c r="A130" s="1">
        <v>129</v>
      </c>
      <c r="B130" t="s">
        <v>1140</v>
      </c>
      <c r="C130" t="s">
        <v>145</v>
      </c>
      <c r="J130" t="s">
        <v>146</v>
      </c>
      <c r="K130">
        <v>18566</v>
      </c>
      <c r="L130" t="s">
        <v>146</v>
      </c>
      <c r="M130">
        <v>3042</v>
      </c>
      <c r="N130" t="s">
        <v>145</v>
      </c>
      <c r="P130" t="s">
        <v>223</v>
      </c>
      <c r="R130" t="s">
        <v>146</v>
      </c>
      <c r="S130" t="s">
        <v>146</v>
      </c>
      <c r="T130" t="s">
        <v>146</v>
      </c>
      <c r="V130" t="s">
        <v>146</v>
      </c>
      <c r="W130" t="s">
        <v>1141</v>
      </c>
      <c r="X130" t="s">
        <v>501</v>
      </c>
      <c r="Y130" t="s">
        <v>145</v>
      </c>
      <c r="AA130">
        <v>6</v>
      </c>
      <c r="AB130">
        <v>1</v>
      </c>
      <c r="AC130" t="s">
        <v>149</v>
      </c>
      <c r="AD130">
        <v>90</v>
      </c>
      <c r="AE130" t="s">
        <v>149</v>
      </c>
      <c r="AF130">
        <v>0</v>
      </c>
      <c r="AG130" t="s">
        <v>149</v>
      </c>
      <c r="AH130">
        <v>3042</v>
      </c>
      <c r="AI130">
        <v>2455.35</v>
      </c>
      <c r="AJ130">
        <v>2455.35</v>
      </c>
      <c r="AK130">
        <v>2455.35</v>
      </c>
      <c r="AL130" t="s">
        <v>146</v>
      </c>
      <c r="AM130" t="s">
        <v>146</v>
      </c>
      <c r="AN130">
        <v>30</v>
      </c>
      <c r="AO130">
        <v>6</v>
      </c>
      <c r="AP130" t="s">
        <v>150</v>
      </c>
      <c r="AR130" t="s">
        <v>309</v>
      </c>
      <c r="AS130" t="s">
        <v>145</v>
      </c>
      <c r="AT130">
        <v>58</v>
      </c>
      <c r="AU130" t="s">
        <v>146</v>
      </c>
      <c r="AV130">
        <v>26</v>
      </c>
      <c r="AW130" t="s">
        <v>146</v>
      </c>
      <c r="AX130" t="s">
        <v>1142</v>
      </c>
      <c r="AY130">
        <v>100</v>
      </c>
      <c r="AZ130">
        <v>100</v>
      </c>
      <c r="BA130">
        <v>100</v>
      </c>
      <c r="BB130">
        <v>100</v>
      </c>
      <c r="BC130">
        <v>100</v>
      </c>
      <c r="BD130" t="s">
        <v>149</v>
      </c>
      <c r="BE130">
        <v>65</v>
      </c>
      <c r="BF130" t="s">
        <v>149</v>
      </c>
      <c r="BG130">
        <v>168</v>
      </c>
      <c r="BH130" t="s">
        <v>149</v>
      </c>
      <c r="BI130">
        <v>726</v>
      </c>
      <c r="BJ130" t="s">
        <v>149</v>
      </c>
      <c r="BK130">
        <v>3572</v>
      </c>
      <c r="BL130" t="s">
        <v>149</v>
      </c>
      <c r="BM130">
        <v>3205</v>
      </c>
      <c r="BN130" t="s">
        <v>145</v>
      </c>
      <c r="BU130" t="s">
        <v>149</v>
      </c>
      <c r="BV130">
        <v>132</v>
      </c>
      <c r="BW130" t="s">
        <v>149</v>
      </c>
      <c r="BX130">
        <v>1243</v>
      </c>
      <c r="BY130" t="s">
        <v>149</v>
      </c>
      <c r="BZ130">
        <v>944</v>
      </c>
      <c r="CA130" t="s">
        <v>149</v>
      </c>
      <c r="CB130">
        <v>1465</v>
      </c>
      <c r="CC130" t="s">
        <v>146</v>
      </c>
      <c r="CD130" t="s">
        <v>146</v>
      </c>
      <c r="CF130" t="s">
        <v>146</v>
      </c>
      <c r="CH130" t="s">
        <v>149</v>
      </c>
      <c r="CI130" t="s">
        <v>1143</v>
      </c>
      <c r="CJ130" t="s">
        <v>145</v>
      </c>
      <c r="CL130" t="s">
        <v>155</v>
      </c>
      <c r="CN130" t="s">
        <v>146</v>
      </c>
      <c r="CO130" t="s">
        <v>156</v>
      </c>
      <c r="CP130">
        <v>0</v>
      </c>
      <c r="CQ130">
        <v>35</v>
      </c>
      <c r="CR130" t="s">
        <v>146</v>
      </c>
      <c r="CS130" t="s">
        <v>1144</v>
      </c>
      <c r="CT130" t="s">
        <v>146</v>
      </c>
      <c r="CU130" t="s">
        <v>494</v>
      </c>
      <c r="CV130" t="s">
        <v>157</v>
      </c>
      <c r="CW130" t="s">
        <v>146</v>
      </c>
      <c r="CX130" t="s">
        <v>1145</v>
      </c>
      <c r="CY130" t="s">
        <v>149</v>
      </c>
      <c r="CZ130">
        <v>32</v>
      </c>
      <c r="DA130" t="s">
        <v>149</v>
      </c>
      <c r="DB130">
        <v>32</v>
      </c>
      <c r="DC130" t="s">
        <v>149</v>
      </c>
      <c r="DD130">
        <v>32</v>
      </c>
      <c r="DE130" t="s">
        <v>146</v>
      </c>
      <c r="DF130" t="s">
        <v>494</v>
      </c>
      <c r="DG130" t="s">
        <v>193</v>
      </c>
      <c r="DH130" t="s">
        <v>149</v>
      </c>
      <c r="DI130">
        <v>444</v>
      </c>
      <c r="DJ130" t="s">
        <v>149</v>
      </c>
      <c r="DK130">
        <v>978</v>
      </c>
      <c r="DL130">
        <v>25.94</v>
      </c>
      <c r="DM130">
        <v>60.44</v>
      </c>
      <c r="DN130">
        <v>25.94</v>
      </c>
      <c r="DO130">
        <v>1243</v>
      </c>
      <c r="DP130">
        <v>1307</v>
      </c>
      <c r="DQ130">
        <v>19487</v>
      </c>
      <c r="DR130">
        <v>59</v>
      </c>
      <c r="DS130">
        <v>119</v>
      </c>
      <c r="DT130">
        <v>582</v>
      </c>
      <c r="DU130">
        <v>661</v>
      </c>
      <c r="DV130">
        <v>444</v>
      </c>
      <c r="DW130">
        <v>391</v>
      </c>
      <c r="DX130">
        <v>0</v>
      </c>
      <c r="DY130">
        <v>6.6</v>
      </c>
      <c r="DZ130">
        <v>4.6100000000000003</v>
      </c>
      <c r="EA130">
        <v>16</v>
      </c>
      <c r="EB130">
        <v>70</v>
      </c>
      <c r="EC130">
        <v>116</v>
      </c>
      <c r="ED130">
        <v>16</v>
      </c>
      <c r="EE130">
        <v>1</v>
      </c>
      <c r="EF130">
        <v>3</v>
      </c>
      <c r="EG130">
        <v>58</v>
      </c>
      <c r="EH130">
        <v>154</v>
      </c>
      <c r="EI130">
        <v>117</v>
      </c>
      <c r="EJ130">
        <v>142</v>
      </c>
      <c r="EK130">
        <v>145</v>
      </c>
      <c r="EL130">
        <v>102</v>
      </c>
      <c r="EM130">
        <v>162</v>
      </c>
      <c r="EN130" t="s">
        <v>1146</v>
      </c>
      <c r="EO130" t="s">
        <v>1147</v>
      </c>
    </row>
    <row r="131" spans="1:145">
      <c r="A131" s="1">
        <v>130</v>
      </c>
      <c r="B131" t="s">
        <v>1148</v>
      </c>
      <c r="C131" t="s">
        <v>145</v>
      </c>
      <c r="J131" t="s">
        <v>145</v>
      </c>
      <c r="L131" t="s">
        <v>145</v>
      </c>
      <c r="N131" t="s">
        <v>145</v>
      </c>
      <c r="P131" t="s">
        <v>223</v>
      </c>
      <c r="R131" t="s">
        <v>146</v>
      </c>
      <c r="S131" t="s">
        <v>146</v>
      </c>
      <c r="T131" t="s">
        <v>145</v>
      </c>
      <c r="U131" t="s">
        <v>262</v>
      </c>
      <c r="V131" t="s">
        <v>146</v>
      </c>
      <c r="W131" t="s">
        <v>1149</v>
      </c>
      <c r="X131" t="s">
        <v>1150</v>
      </c>
      <c r="Y131" t="s">
        <v>145</v>
      </c>
      <c r="AA131">
        <v>38</v>
      </c>
      <c r="AB131">
        <v>2</v>
      </c>
      <c r="AC131" t="s">
        <v>149</v>
      </c>
      <c r="AD131">
        <v>51</v>
      </c>
      <c r="AE131" t="s">
        <v>149</v>
      </c>
      <c r="AF131">
        <v>0</v>
      </c>
      <c r="AG131" t="s">
        <v>146</v>
      </c>
      <c r="AI131">
        <v>1724.11</v>
      </c>
      <c r="AJ131">
        <v>1724.11</v>
      </c>
      <c r="AK131">
        <v>1724.11</v>
      </c>
      <c r="AL131" t="s">
        <v>146</v>
      </c>
      <c r="AM131" t="s">
        <v>146</v>
      </c>
      <c r="AN131">
        <v>37</v>
      </c>
      <c r="AO131">
        <v>13</v>
      </c>
      <c r="AP131" t="s">
        <v>150</v>
      </c>
      <c r="AR131" t="s">
        <v>157</v>
      </c>
      <c r="AS131" t="s">
        <v>145</v>
      </c>
      <c r="AT131">
        <v>91.8</v>
      </c>
      <c r="AU131" t="s">
        <v>145</v>
      </c>
      <c r="AW131" t="s">
        <v>146</v>
      </c>
      <c r="AX131" t="s">
        <v>264</v>
      </c>
      <c r="AY131">
        <v>100</v>
      </c>
      <c r="AZ131">
        <v>100</v>
      </c>
      <c r="BA131">
        <v>100</v>
      </c>
      <c r="BB131">
        <v>0</v>
      </c>
      <c r="BC131">
        <v>0</v>
      </c>
      <c r="BD131" t="s">
        <v>149</v>
      </c>
      <c r="BE131">
        <v>0</v>
      </c>
      <c r="BF131" t="s">
        <v>149</v>
      </c>
      <c r="BG131">
        <v>28</v>
      </c>
      <c r="BH131" t="s">
        <v>149</v>
      </c>
      <c r="BI131">
        <v>137</v>
      </c>
      <c r="BJ131" t="s">
        <v>149</v>
      </c>
      <c r="BK131">
        <v>617</v>
      </c>
      <c r="BL131" t="s">
        <v>146</v>
      </c>
      <c r="BN131" t="s">
        <v>146</v>
      </c>
      <c r="BO131">
        <v>16</v>
      </c>
      <c r="BP131">
        <v>269</v>
      </c>
      <c r="BQ131">
        <v>6200</v>
      </c>
      <c r="BR131">
        <v>735</v>
      </c>
      <c r="BS131">
        <v>63</v>
      </c>
      <c r="BT131">
        <v>1684</v>
      </c>
      <c r="BU131" t="s">
        <v>149</v>
      </c>
      <c r="BV131">
        <v>50</v>
      </c>
      <c r="BW131" t="s">
        <v>146</v>
      </c>
      <c r="BY131" t="s">
        <v>146</v>
      </c>
      <c r="CA131" t="s">
        <v>149</v>
      </c>
      <c r="CB131">
        <v>0</v>
      </c>
      <c r="CC131" t="s">
        <v>146</v>
      </c>
      <c r="CD131" t="s">
        <v>146</v>
      </c>
      <c r="CF131" t="s">
        <v>146</v>
      </c>
      <c r="CH131" t="s">
        <v>146</v>
      </c>
      <c r="CJ131" t="s">
        <v>145</v>
      </c>
      <c r="CL131" t="s">
        <v>155</v>
      </c>
      <c r="CN131" t="s">
        <v>146</v>
      </c>
      <c r="CO131" t="s">
        <v>218</v>
      </c>
      <c r="CP131">
        <v>7</v>
      </c>
      <c r="CQ131">
        <v>10</v>
      </c>
      <c r="CR131" t="s">
        <v>145</v>
      </c>
      <c r="CT131" t="s">
        <v>146</v>
      </c>
      <c r="CU131" t="s">
        <v>1151</v>
      </c>
      <c r="CV131" t="s">
        <v>157</v>
      </c>
      <c r="CW131" t="s">
        <v>146</v>
      </c>
      <c r="CX131" t="s">
        <v>1152</v>
      </c>
      <c r="CY131" t="s">
        <v>146</v>
      </c>
      <c r="DA131" t="s">
        <v>149</v>
      </c>
      <c r="DB131">
        <v>12</v>
      </c>
      <c r="DC131" t="s">
        <v>149</v>
      </c>
      <c r="DD131">
        <v>16</v>
      </c>
      <c r="DE131" t="s">
        <v>146</v>
      </c>
      <c r="DF131" t="s">
        <v>1151</v>
      </c>
      <c r="DG131" t="s">
        <v>168</v>
      </c>
      <c r="DH131" t="s">
        <v>149</v>
      </c>
      <c r="DI131">
        <v>0</v>
      </c>
      <c r="DJ131" t="s">
        <v>149</v>
      </c>
      <c r="DK131">
        <v>10</v>
      </c>
      <c r="DL131">
        <v>32.770000000000003</v>
      </c>
      <c r="DM131">
        <v>60</v>
      </c>
      <c r="DN131">
        <v>32.770000000000003</v>
      </c>
      <c r="DO131">
        <v>129</v>
      </c>
      <c r="DP131">
        <v>863</v>
      </c>
      <c r="DQ131">
        <v>3717</v>
      </c>
      <c r="DR131">
        <v>2</v>
      </c>
      <c r="DS131">
        <v>0</v>
      </c>
      <c r="DT131">
        <v>15</v>
      </c>
      <c r="DU131">
        <v>26</v>
      </c>
      <c r="DV131">
        <v>164</v>
      </c>
      <c r="DW131">
        <v>42</v>
      </c>
      <c r="DX131">
        <v>0</v>
      </c>
      <c r="DY131">
        <v>86.6</v>
      </c>
      <c r="DZ131">
        <v>80.3</v>
      </c>
      <c r="EA131">
        <v>0</v>
      </c>
      <c r="EB131">
        <v>45</v>
      </c>
      <c r="EC131">
        <v>50</v>
      </c>
      <c r="ED131">
        <v>0</v>
      </c>
      <c r="EE131">
        <v>2</v>
      </c>
      <c r="EF131">
        <v>0</v>
      </c>
      <c r="EG131">
        <v>0</v>
      </c>
      <c r="EH131">
        <v>22</v>
      </c>
      <c r="EI131">
        <v>23</v>
      </c>
      <c r="EJ131">
        <v>20</v>
      </c>
      <c r="EK131">
        <v>28</v>
      </c>
      <c r="EL131">
        <v>24</v>
      </c>
      <c r="EM131">
        <v>22</v>
      </c>
      <c r="EN131" t="s">
        <v>1153</v>
      </c>
      <c r="EO131" t="s">
        <v>1154</v>
      </c>
    </row>
    <row r="132" spans="1:145">
      <c r="A132" s="1">
        <v>131</v>
      </c>
      <c r="B132" t="s">
        <v>1155</v>
      </c>
      <c r="C132" t="s">
        <v>145</v>
      </c>
      <c r="J132" t="s">
        <v>145</v>
      </c>
      <c r="L132" t="s">
        <v>145</v>
      </c>
      <c r="N132" t="s">
        <v>145</v>
      </c>
      <c r="P132" t="s">
        <v>172</v>
      </c>
      <c r="R132" t="s">
        <v>146</v>
      </c>
      <c r="S132" t="s">
        <v>146</v>
      </c>
      <c r="T132" t="s">
        <v>145</v>
      </c>
      <c r="U132" t="s">
        <v>1156</v>
      </c>
      <c r="V132" t="s">
        <v>146</v>
      </c>
      <c r="W132" t="s">
        <v>1157</v>
      </c>
      <c r="X132" t="s">
        <v>358</v>
      </c>
      <c r="Y132" t="s">
        <v>145</v>
      </c>
      <c r="AA132">
        <v>0</v>
      </c>
      <c r="AB132">
        <v>1</v>
      </c>
      <c r="AC132" t="s">
        <v>149</v>
      </c>
      <c r="AD132">
        <v>25</v>
      </c>
      <c r="AE132" t="s">
        <v>149</v>
      </c>
      <c r="AF132">
        <v>0</v>
      </c>
      <c r="AG132" t="s">
        <v>149</v>
      </c>
      <c r="AH132">
        <v>787</v>
      </c>
      <c r="AI132">
        <v>2298</v>
      </c>
      <c r="AJ132">
        <v>2298</v>
      </c>
      <c r="AK132">
        <v>2298</v>
      </c>
      <c r="AL132" t="s">
        <v>146</v>
      </c>
      <c r="AM132" t="s">
        <v>146</v>
      </c>
      <c r="AN132">
        <v>1</v>
      </c>
      <c r="AO132">
        <v>4</v>
      </c>
      <c r="AP132" t="s">
        <v>150</v>
      </c>
      <c r="AR132" t="s">
        <v>151</v>
      </c>
      <c r="AS132" t="s">
        <v>146</v>
      </c>
      <c r="AU132" t="s">
        <v>146</v>
      </c>
      <c r="AV132">
        <v>20</v>
      </c>
      <c r="AW132" t="s">
        <v>145</v>
      </c>
      <c r="BD132" t="s">
        <v>149</v>
      </c>
      <c r="BE132">
        <v>3</v>
      </c>
      <c r="BF132" t="s">
        <v>149</v>
      </c>
      <c r="BG132">
        <v>44</v>
      </c>
      <c r="BH132" t="s">
        <v>149</v>
      </c>
      <c r="BI132">
        <v>107</v>
      </c>
      <c r="BJ132" t="s">
        <v>149</v>
      </c>
      <c r="BK132">
        <v>588</v>
      </c>
      <c r="BL132" t="s">
        <v>149</v>
      </c>
      <c r="BM132">
        <v>625</v>
      </c>
      <c r="BN132" t="s">
        <v>146</v>
      </c>
      <c r="BO132">
        <v>406</v>
      </c>
      <c r="BP132">
        <v>1396</v>
      </c>
      <c r="BQ132">
        <v>2256</v>
      </c>
      <c r="BR132">
        <v>720</v>
      </c>
      <c r="BS132">
        <v>0</v>
      </c>
      <c r="BT132">
        <v>0</v>
      </c>
      <c r="BU132" t="s">
        <v>149</v>
      </c>
      <c r="BV132">
        <v>26</v>
      </c>
      <c r="BW132" t="s">
        <v>149</v>
      </c>
      <c r="BX132">
        <v>0</v>
      </c>
      <c r="BY132" t="s">
        <v>149</v>
      </c>
      <c r="BZ132">
        <v>0</v>
      </c>
      <c r="CA132" t="s">
        <v>149</v>
      </c>
      <c r="CB132">
        <v>0</v>
      </c>
      <c r="CC132" t="s">
        <v>146</v>
      </c>
      <c r="CD132" t="s">
        <v>149</v>
      </c>
      <c r="CE132" t="s">
        <v>1158</v>
      </c>
      <c r="CF132" t="s">
        <v>149</v>
      </c>
      <c r="CG132" t="s">
        <v>1159</v>
      </c>
      <c r="CH132" t="s">
        <v>149</v>
      </c>
      <c r="CI132" t="s">
        <v>1160</v>
      </c>
      <c r="CJ132" t="s">
        <v>145</v>
      </c>
      <c r="CL132" t="s">
        <v>155</v>
      </c>
      <c r="CN132" t="s">
        <v>146</v>
      </c>
      <c r="CO132" t="s">
        <v>549</v>
      </c>
      <c r="CP132">
        <v>5</v>
      </c>
      <c r="CQ132">
        <v>13</v>
      </c>
      <c r="CR132" t="s">
        <v>146</v>
      </c>
      <c r="CS132" t="s">
        <v>256</v>
      </c>
      <c r="CT132" t="s">
        <v>146</v>
      </c>
      <c r="CU132" t="s">
        <v>1161</v>
      </c>
      <c r="CV132" t="s">
        <v>157</v>
      </c>
      <c r="CW132" t="s">
        <v>146</v>
      </c>
      <c r="CX132" t="s">
        <v>1162</v>
      </c>
      <c r="CY132" t="s">
        <v>149</v>
      </c>
      <c r="CZ132">
        <v>44</v>
      </c>
      <c r="DA132" t="s">
        <v>149</v>
      </c>
      <c r="DB132">
        <v>90</v>
      </c>
      <c r="DC132" t="s">
        <v>149</v>
      </c>
      <c r="DD132">
        <v>920</v>
      </c>
      <c r="DE132" t="s">
        <v>146</v>
      </c>
      <c r="DF132" t="s">
        <v>1161</v>
      </c>
      <c r="DG132" t="s">
        <v>159</v>
      </c>
      <c r="DH132" t="s">
        <v>149</v>
      </c>
      <c r="DI132">
        <v>44</v>
      </c>
      <c r="DJ132" t="s">
        <v>146</v>
      </c>
      <c r="DL132">
        <v>0.01</v>
      </c>
      <c r="DM132">
        <v>99.99</v>
      </c>
      <c r="DN132">
        <v>94.35</v>
      </c>
      <c r="DO132">
        <v>47</v>
      </c>
      <c r="DP132">
        <v>637</v>
      </c>
      <c r="DQ132">
        <v>288</v>
      </c>
      <c r="DR132">
        <v>0</v>
      </c>
      <c r="DS132">
        <v>0</v>
      </c>
      <c r="DT132">
        <v>42</v>
      </c>
      <c r="DU132">
        <v>3</v>
      </c>
      <c r="DV132">
        <v>111</v>
      </c>
      <c r="DW132">
        <v>21</v>
      </c>
      <c r="DX132">
        <v>0</v>
      </c>
      <c r="DY132">
        <v>0</v>
      </c>
      <c r="DZ132">
        <v>0</v>
      </c>
      <c r="EA132">
        <v>0</v>
      </c>
      <c r="EB132">
        <v>22</v>
      </c>
      <c r="EC132">
        <v>25</v>
      </c>
      <c r="ED132">
        <v>0</v>
      </c>
      <c r="EE132">
        <v>0</v>
      </c>
      <c r="EF132">
        <v>0</v>
      </c>
      <c r="EG132">
        <v>0</v>
      </c>
      <c r="EH132">
        <v>0</v>
      </c>
      <c r="EI132">
        <v>0</v>
      </c>
      <c r="EJ132">
        <v>0</v>
      </c>
      <c r="EK132">
        <v>0</v>
      </c>
      <c r="EL132">
        <v>0</v>
      </c>
      <c r="EM132">
        <v>0</v>
      </c>
      <c r="EN132" t="s">
        <v>1163</v>
      </c>
      <c r="EO132" t="s">
        <v>1164</v>
      </c>
    </row>
    <row r="133" spans="1:145">
      <c r="A133" s="1">
        <v>132</v>
      </c>
      <c r="B133" t="s">
        <v>1165</v>
      </c>
      <c r="C133" t="s">
        <v>145</v>
      </c>
      <c r="J133" t="s">
        <v>145</v>
      </c>
      <c r="L133" t="s">
        <v>145</v>
      </c>
      <c r="N133" t="s">
        <v>145</v>
      </c>
      <c r="P133" t="s">
        <v>172</v>
      </c>
      <c r="R133" t="s">
        <v>146</v>
      </c>
      <c r="S133" t="s">
        <v>146</v>
      </c>
      <c r="T133" t="s">
        <v>145</v>
      </c>
      <c r="V133" t="s">
        <v>146</v>
      </c>
      <c r="W133" t="s">
        <v>1166</v>
      </c>
      <c r="X133" t="s">
        <v>163</v>
      </c>
      <c r="Y133" t="s">
        <v>145</v>
      </c>
      <c r="AA133">
        <v>15</v>
      </c>
      <c r="AB133">
        <v>4</v>
      </c>
      <c r="AC133" t="s">
        <v>149</v>
      </c>
      <c r="AD133">
        <v>28</v>
      </c>
      <c r="AE133" t="s">
        <v>149</v>
      </c>
      <c r="AF133">
        <v>0</v>
      </c>
      <c r="AG133" t="s">
        <v>146</v>
      </c>
      <c r="AI133">
        <v>1724</v>
      </c>
      <c r="AJ133">
        <v>1724</v>
      </c>
      <c r="AK133">
        <v>1724</v>
      </c>
      <c r="AL133" t="s">
        <v>146</v>
      </c>
      <c r="AM133" t="s">
        <v>146</v>
      </c>
      <c r="AN133">
        <v>48</v>
      </c>
      <c r="AO133">
        <v>18</v>
      </c>
      <c r="AP133" t="s">
        <v>150</v>
      </c>
      <c r="AR133" t="s">
        <v>151</v>
      </c>
      <c r="AS133" t="s">
        <v>146</v>
      </c>
      <c r="AU133" t="s">
        <v>146</v>
      </c>
      <c r="AV133">
        <v>4</v>
      </c>
      <c r="AW133" t="s">
        <v>146</v>
      </c>
      <c r="AX133" t="s">
        <v>1167</v>
      </c>
      <c r="AY133">
        <v>100</v>
      </c>
      <c r="AZ133">
        <v>100</v>
      </c>
      <c r="BA133">
        <v>100</v>
      </c>
      <c r="BB133">
        <v>100</v>
      </c>
      <c r="BC133">
        <v>100</v>
      </c>
      <c r="BD133" t="s">
        <v>149</v>
      </c>
      <c r="BE133">
        <v>28</v>
      </c>
      <c r="BF133" t="s">
        <v>149</v>
      </c>
      <c r="BG133">
        <v>34</v>
      </c>
      <c r="BH133" t="s">
        <v>149</v>
      </c>
      <c r="BI133">
        <v>113</v>
      </c>
      <c r="BJ133" t="s">
        <v>149</v>
      </c>
      <c r="BK133">
        <v>625</v>
      </c>
      <c r="BL133" t="s">
        <v>149</v>
      </c>
      <c r="BM133">
        <v>563</v>
      </c>
      <c r="BN133" t="s">
        <v>145</v>
      </c>
      <c r="BU133" t="s">
        <v>149</v>
      </c>
      <c r="BV133">
        <v>32</v>
      </c>
      <c r="BW133" t="s">
        <v>149</v>
      </c>
      <c r="BX133">
        <v>0</v>
      </c>
      <c r="BY133" t="s">
        <v>149</v>
      </c>
      <c r="BZ133">
        <v>0</v>
      </c>
      <c r="CA133" t="s">
        <v>149</v>
      </c>
      <c r="CB133">
        <v>0</v>
      </c>
      <c r="CC133" t="s">
        <v>146</v>
      </c>
      <c r="CD133" t="s">
        <v>149</v>
      </c>
      <c r="CE133">
        <v>0</v>
      </c>
      <c r="CF133" t="s">
        <v>149</v>
      </c>
      <c r="CG133">
        <v>0</v>
      </c>
      <c r="CH133" t="s">
        <v>149</v>
      </c>
      <c r="CI133">
        <v>0</v>
      </c>
      <c r="CJ133" t="s">
        <v>146</v>
      </c>
      <c r="CK133" t="s">
        <v>1168</v>
      </c>
      <c r="CL133" t="s">
        <v>155</v>
      </c>
      <c r="CN133" t="s">
        <v>146</v>
      </c>
      <c r="CO133" t="s">
        <v>177</v>
      </c>
      <c r="CP133">
        <v>0</v>
      </c>
      <c r="CQ133">
        <v>15</v>
      </c>
      <c r="CR133" t="s">
        <v>146</v>
      </c>
      <c r="CS133" t="s">
        <v>177</v>
      </c>
      <c r="CT133" t="s">
        <v>145</v>
      </c>
      <c r="CV133" t="s">
        <v>157</v>
      </c>
      <c r="CW133" t="s">
        <v>146</v>
      </c>
      <c r="CX133" t="s">
        <v>1169</v>
      </c>
      <c r="CY133" t="s">
        <v>149</v>
      </c>
      <c r="CZ133">
        <v>54</v>
      </c>
      <c r="DA133" t="s">
        <v>149</v>
      </c>
      <c r="DB133">
        <v>54</v>
      </c>
      <c r="DC133" t="s">
        <v>149</v>
      </c>
      <c r="DD133">
        <v>52</v>
      </c>
      <c r="DE133" t="s">
        <v>145</v>
      </c>
      <c r="DG133" t="s">
        <v>193</v>
      </c>
      <c r="DH133" t="s">
        <v>149</v>
      </c>
      <c r="DI133">
        <v>0</v>
      </c>
      <c r="DJ133" t="s">
        <v>149</v>
      </c>
      <c r="DK133">
        <v>1</v>
      </c>
      <c r="DL133">
        <v>45.19</v>
      </c>
      <c r="DM133">
        <v>68.900000000000006</v>
      </c>
      <c r="DN133">
        <v>26.61</v>
      </c>
      <c r="DO133">
        <v>547</v>
      </c>
      <c r="DP133">
        <v>993</v>
      </c>
      <c r="DQ133">
        <v>2999</v>
      </c>
      <c r="DR133">
        <v>7</v>
      </c>
      <c r="DS133">
        <v>21</v>
      </c>
      <c r="DT133">
        <v>20</v>
      </c>
      <c r="DU133">
        <v>14</v>
      </c>
      <c r="DV133">
        <v>52</v>
      </c>
      <c r="DW133">
        <v>61</v>
      </c>
      <c r="DX133">
        <v>75</v>
      </c>
      <c r="DY133">
        <v>86</v>
      </c>
      <c r="DZ133">
        <v>81</v>
      </c>
      <c r="EA133">
        <v>2</v>
      </c>
      <c r="EB133">
        <v>2</v>
      </c>
      <c r="EC133">
        <v>28</v>
      </c>
      <c r="ED133">
        <v>0</v>
      </c>
      <c r="EE133">
        <v>0</v>
      </c>
      <c r="EF133">
        <v>0</v>
      </c>
      <c r="EG133">
        <v>28</v>
      </c>
      <c r="EH133">
        <v>34</v>
      </c>
      <c r="EI133">
        <v>34</v>
      </c>
      <c r="EJ133">
        <v>16</v>
      </c>
      <c r="EK133">
        <v>22</v>
      </c>
      <c r="EL133">
        <v>24</v>
      </c>
      <c r="EM133">
        <v>17</v>
      </c>
      <c r="EN133" t="s">
        <v>1170</v>
      </c>
      <c r="EO133" t="s">
        <v>1171</v>
      </c>
    </row>
    <row r="134" spans="1:145">
      <c r="A134" s="1">
        <v>133</v>
      </c>
      <c r="B134" t="s">
        <v>1172</v>
      </c>
      <c r="C134" t="s">
        <v>146</v>
      </c>
      <c r="D134">
        <v>0</v>
      </c>
      <c r="E134">
        <v>0</v>
      </c>
      <c r="F134">
        <v>0</v>
      </c>
      <c r="G134">
        <v>0</v>
      </c>
      <c r="H134">
        <v>0</v>
      </c>
      <c r="I134">
        <v>0</v>
      </c>
      <c r="J134" t="s">
        <v>146</v>
      </c>
      <c r="K134">
        <v>500</v>
      </c>
      <c r="L134" t="s">
        <v>146</v>
      </c>
      <c r="M134">
        <v>600</v>
      </c>
      <c r="N134" t="s">
        <v>146</v>
      </c>
      <c r="O134">
        <v>1778</v>
      </c>
      <c r="P134" t="s">
        <v>223</v>
      </c>
      <c r="R134" t="s">
        <v>146</v>
      </c>
      <c r="S134" t="s">
        <v>145</v>
      </c>
      <c r="T134" t="s">
        <v>146</v>
      </c>
      <c r="U134" t="s">
        <v>1173</v>
      </c>
      <c r="V134" t="s">
        <v>146</v>
      </c>
      <c r="W134" t="s">
        <v>1174</v>
      </c>
      <c r="X134" t="s">
        <v>215</v>
      </c>
      <c r="Y134" t="s">
        <v>145</v>
      </c>
      <c r="AA134">
        <v>9</v>
      </c>
      <c r="AB134">
        <v>4</v>
      </c>
      <c r="AC134" t="s">
        <v>149</v>
      </c>
      <c r="AD134">
        <v>30</v>
      </c>
      <c r="AE134" t="s">
        <v>149</v>
      </c>
      <c r="AF134">
        <v>0</v>
      </c>
      <c r="AG134" t="s">
        <v>146</v>
      </c>
      <c r="AI134">
        <v>2298.0100000000002</v>
      </c>
      <c r="AJ134">
        <v>2298.0100000000002</v>
      </c>
      <c r="AK134">
        <v>2298.0100000000002</v>
      </c>
      <c r="AL134" t="s">
        <v>146</v>
      </c>
      <c r="AM134" t="s">
        <v>146</v>
      </c>
      <c r="AN134">
        <v>30</v>
      </c>
      <c r="AO134">
        <v>6</v>
      </c>
      <c r="AP134" t="s">
        <v>150</v>
      </c>
      <c r="AR134" t="s">
        <v>309</v>
      </c>
      <c r="AS134" t="s">
        <v>146</v>
      </c>
      <c r="AU134" t="s">
        <v>146</v>
      </c>
      <c r="AV134">
        <v>2</v>
      </c>
      <c r="AW134" t="s">
        <v>146</v>
      </c>
      <c r="AX134" t="s">
        <v>1175</v>
      </c>
      <c r="AY134">
        <v>100</v>
      </c>
      <c r="AZ134">
        <v>100</v>
      </c>
      <c r="BA134">
        <v>100</v>
      </c>
      <c r="BB134">
        <v>100</v>
      </c>
      <c r="BC134">
        <v>100</v>
      </c>
      <c r="BD134" t="s">
        <v>149</v>
      </c>
      <c r="BE134">
        <v>29</v>
      </c>
      <c r="BF134" t="s">
        <v>149</v>
      </c>
      <c r="BG134">
        <v>43</v>
      </c>
      <c r="BH134" t="s">
        <v>149</v>
      </c>
      <c r="BI134">
        <v>102</v>
      </c>
      <c r="BJ134" t="s">
        <v>149</v>
      </c>
      <c r="BK134">
        <v>313</v>
      </c>
      <c r="BL134" t="s">
        <v>149</v>
      </c>
      <c r="BM134">
        <v>285</v>
      </c>
      <c r="BN134" t="s">
        <v>146</v>
      </c>
      <c r="BO134">
        <v>119</v>
      </c>
      <c r="BP134">
        <v>210</v>
      </c>
      <c r="BQ134">
        <v>1362</v>
      </c>
      <c r="BR134">
        <v>1740</v>
      </c>
      <c r="BS134">
        <v>0</v>
      </c>
      <c r="BT134">
        <v>0</v>
      </c>
      <c r="BU134" t="s">
        <v>149</v>
      </c>
      <c r="BV134">
        <v>30</v>
      </c>
      <c r="BW134" t="s">
        <v>149</v>
      </c>
      <c r="BX134">
        <v>6</v>
      </c>
      <c r="BY134" t="s">
        <v>149</v>
      </c>
      <c r="BZ134">
        <v>14</v>
      </c>
      <c r="CA134" t="s">
        <v>149</v>
      </c>
      <c r="CB134">
        <v>246</v>
      </c>
      <c r="CC134" t="s">
        <v>146</v>
      </c>
      <c r="CD134" t="s">
        <v>149</v>
      </c>
      <c r="CE134" t="s">
        <v>1176</v>
      </c>
      <c r="CF134" t="s">
        <v>149</v>
      </c>
      <c r="CG134" t="s">
        <v>601</v>
      </c>
      <c r="CH134" t="s">
        <v>149</v>
      </c>
      <c r="CI134" t="s">
        <v>929</v>
      </c>
      <c r="CJ134" t="s">
        <v>145</v>
      </c>
      <c r="CL134" t="s">
        <v>155</v>
      </c>
      <c r="CN134" t="s">
        <v>146</v>
      </c>
      <c r="CO134" t="s">
        <v>296</v>
      </c>
      <c r="CP134">
        <v>8</v>
      </c>
      <c r="CQ134">
        <v>2</v>
      </c>
      <c r="CR134" t="s">
        <v>146</v>
      </c>
      <c r="CS134" t="s">
        <v>425</v>
      </c>
      <c r="CT134" t="s">
        <v>145</v>
      </c>
      <c r="CV134" t="s">
        <v>157</v>
      </c>
      <c r="CW134" t="s">
        <v>146</v>
      </c>
      <c r="CX134" t="s">
        <v>1177</v>
      </c>
      <c r="CY134" t="s">
        <v>149</v>
      </c>
      <c r="CZ134">
        <v>40</v>
      </c>
      <c r="DA134" t="s">
        <v>149</v>
      </c>
      <c r="DB134">
        <v>40</v>
      </c>
      <c r="DC134" t="s">
        <v>149</v>
      </c>
      <c r="DD134">
        <v>40</v>
      </c>
      <c r="DE134" t="s">
        <v>145</v>
      </c>
      <c r="DG134" t="s">
        <v>168</v>
      </c>
      <c r="DH134" t="s">
        <v>146</v>
      </c>
      <c r="DJ134" t="s">
        <v>149</v>
      </c>
      <c r="DK134">
        <v>1</v>
      </c>
      <c r="DL134">
        <v>30.18</v>
      </c>
      <c r="DM134">
        <v>69.8</v>
      </c>
      <c r="DN134">
        <v>35.65</v>
      </c>
      <c r="DO134">
        <v>357</v>
      </c>
      <c r="DP134">
        <v>844</v>
      </c>
      <c r="DQ134">
        <v>1946</v>
      </c>
      <c r="DR134">
        <v>10</v>
      </c>
      <c r="DS134">
        <v>19</v>
      </c>
      <c r="DT134">
        <v>41</v>
      </c>
      <c r="DU134">
        <v>19</v>
      </c>
      <c r="DV134">
        <v>133</v>
      </c>
      <c r="DW134">
        <v>27</v>
      </c>
      <c r="DX134">
        <v>77.5</v>
      </c>
      <c r="DY134">
        <v>77.5</v>
      </c>
      <c r="DZ134">
        <v>71.09</v>
      </c>
      <c r="EA134">
        <v>30</v>
      </c>
      <c r="EB134">
        <v>30</v>
      </c>
      <c r="EC134">
        <v>30</v>
      </c>
      <c r="ED134">
        <v>1</v>
      </c>
      <c r="EE134">
        <v>1</v>
      </c>
      <c r="EF134">
        <v>23</v>
      </c>
      <c r="EG134">
        <v>29</v>
      </c>
      <c r="EH134">
        <v>43</v>
      </c>
      <c r="EI134">
        <v>18</v>
      </c>
      <c r="EJ134">
        <v>24</v>
      </c>
      <c r="EK134">
        <v>23</v>
      </c>
      <c r="EL134">
        <v>20</v>
      </c>
      <c r="EM134">
        <v>17</v>
      </c>
      <c r="EN134" t="s">
        <v>1178</v>
      </c>
      <c r="EO134" t="s">
        <v>1179</v>
      </c>
    </row>
    <row r="135" spans="1:145">
      <c r="A135" s="1">
        <v>134</v>
      </c>
      <c r="B135" t="s">
        <v>1180</v>
      </c>
      <c r="C135" t="s">
        <v>145</v>
      </c>
      <c r="J135" t="s">
        <v>145</v>
      </c>
      <c r="L135" t="s">
        <v>145</v>
      </c>
      <c r="N135" t="s">
        <v>145</v>
      </c>
      <c r="P135" t="s">
        <v>172</v>
      </c>
      <c r="R135" t="s">
        <v>146</v>
      </c>
      <c r="S135" t="s">
        <v>146</v>
      </c>
      <c r="T135" t="s">
        <v>145</v>
      </c>
      <c r="V135" t="s">
        <v>146</v>
      </c>
      <c r="W135" t="s">
        <v>1181</v>
      </c>
      <c r="X135" t="s">
        <v>1182</v>
      </c>
      <c r="Y135" t="s">
        <v>145</v>
      </c>
      <c r="AA135">
        <v>7</v>
      </c>
      <c r="AB135">
        <v>1</v>
      </c>
      <c r="AC135" t="s">
        <v>149</v>
      </c>
      <c r="AD135">
        <v>15</v>
      </c>
      <c r="AE135" t="s">
        <v>149</v>
      </c>
      <c r="AF135">
        <v>7</v>
      </c>
      <c r="AG135" t="s">
        <v>146</v>
      </c>
      <c r="AI135">
        <v>2547</v>
      </c>
      <c r="AJ135">
        <v>2547</v>
      </c>
      <c r="AK135">
        <v>2547</v>
      </c>
      <c r="AL135" t="s">
        <v>146</v>
      </c>
      <c r="AM135" t="s">
        <v>146</v>
      </c>
      <c r="AN135">
        <v>30</v>
      </c>
      <c r="AO135">
        <v>7</v>
      </c>
      <c r="AP135" t="s">
        <v>150</v>
      </c>
      <c r="AR135" t="s">
        <v>151</v>
      </c>
      <c r="AS135" t="s">
        <v>146</v>
      </c>
      <c r="AU135" t="s">
        <v>146</v>
      </c>
      <c r="AV135">
        <v>3</v>
      </c>
      <c r="AW135" t="s">
        <v>146</v>
      </c>
      <c r="AX135" t="s">
        <v>1183</v>
      </c>
      <c r="AY135">
        <v>100</v>
      </c>
      <c r="AZ135">
        <v>100</v>
      </c>
      <c r="BA135">
        <v>100</v>
      </c>
      <c r="BB135">
        <v>100</v>
      </c>
      <c r="BC135">
        <v>100</v>
      </c>
      <c r="BD135" t="s">
        <v>149</v>
      </c>
      <c r="BE135">
        <v>10</v>
      </c>
      <c r="BF135" t="s">
        <v>149</v>
      </c>
      <c r="BG135">
        <v>58</v>
      </c>
      <c r="BH135" t="s">
        <v>149</v>
      </c>
      <c r="BI135">
        <v>170</v>
      </c>
      <c r="BJ135" t="s">
        <v>149</v>
      </c>
      <c r="BK135">
        <v>1044</v>
      </c>
      <c r="BL135" t="s">
        <v>149</v>
      </c>
      <c r="BM135">
        <v>1044</v>
      </c>
      <c r="BN135" t="s">
        <v>145</v>
      </c>
      <c r="BU135" t="s">
        <v>149</v>
      </c>
      <c r="BV135">
        <v>33</v>
      </c>
      <c r="BW135" t="s">
        <v>146</v>
      </c>
      <c r="BY135" t="s">
        <v>146</v>
      </c>
      <c r="CA135" t="s">
        <v>146</v>
      </c>
      <c r="CC135" t="s">
        <v>146</v>
      </c>
      <c r="CD135" t="s">
        <v>146</v>
      </c>
      <c r="CF135" t="s">
        <v>146</v>
      </c>
      <c r="CH135" t="s">
        <v>146</v>
      </c>
      <c r="CJ135" t="s">
        <v>145</v>
      </c>
      <c r="CL135" t="s">
        <v>155</v>
      </c>
      <c r="CN135" t="s">
        <v>146</v>
      </c>
      <c r="CO135" t="s">
        <v>296</v>
      </c>
      <c r="CP135">
        <v>8</v>
      </c>
      <c r="CQ135">
        <v>6</v>
      </c>
      <c r="CR135" t="s">
        <v>146</v>
      </c>
      <c r="CS135" t="s">
        <v>455</v>
      </c>
      <c r="CT135" t="s">
        <v>145</v>
      </c>
      <c r="CV135" t="s">
        <v>178</v>
      </c>
      <c r="CW135" t="s">
        <v>146</v>
      </c>
      <c r="CX135" t="s">
        <v>1184</v>
      </c>
      <c r="CY135" t="s">
        <v>149</v>
      </c>
      <c r="CZ135">
        <v>20</v>
      </c>
      <c r="DA135" t="s">
        <v>149</v>
      </c>
      <c r="DB135">
        <v>20</v>
      </c>
      <c r="DC135" t="s">
        <v>149</v>
      </c>
      <c r="DD135">
        <v>32</v>
      </c>
      <c r="DE135" t="s">
        <v>145</v>
      </c>
      <c r="DG135" t="s">
        <v>159</v>
      </c>
      <c r="DH135" t="s">
        <v>149</v>
      </c>
      <c r="DI135">
        <v>15</v>
      </c>
      <c r="DJ135" t="s">
        <v>149</v>
      </c>
      <c r="DK135">
        <v>45</v>
      </c>
      <c r="DL135">
        <v>36.22</v>
      </c>
      <c r="DM135">
        <v>94.21</v>
      </c>
      <c r="DN135">
        <v>37.380000000000003</v>
      </c>
      <c r="DO135">
        <v>101</v>
      </c>
      <c r="DP135">
        <v>922</v>
      </c>
      <c r="DQ135">
        <v>3419</v>
      </c>
      <c r="DR135">
        <v>0</v>
      </c>
      <c r="DS135">
        <v>22</v>
      </c>
      <c r="DT135">
        <v>7</v>
      </c>
      <c r="DU135">
        <v>0</v>
      </c>
      <c r="DV135">
        <v>94</v>
      </c>
      <c r="DW135">
        <v>42</v>
      </c>
      <c r="DX135">
        <v>70</v>
      </c>
      <c r="DY135">
        <v>70</v>
      </c>
      <c r="DZ135">
        <v>80</v>
      </c>
      <c r="EA135">
        <v>4</v>
      </c>
      <c r="EB135">
        <v>36</v>
      </c>
      <c r="EC135">
        <v>41</v>
      </c>
      <c r="ED135">
        <v>1</v>
      </c>
      <c r="EE135">
        <v>0</v>
      </c>
      <c r="EF135">
        <v>0</v>
      </c>
      <c r="EG135">
        <v>22</v>
      </c>
      <c r="EH135">
        <v>47</v>
      </c>
      <c r="EI135">
        <v>24</v>
      </c>
      <c r="EJ135">
        <v>22</v>
      </c>
      <c r="EK135">
        <v>26</v>
      </c>
      <c r="EL135">
        <v>26</v>
      </c>
      <c r="EM135">
        <v>24</v>
      </c>
      <c r="EN135" t="s">
        <v>1185</v>
      </c>
      <c r="EO135" t="s">
        <v>1186</v>
      </c>
    </row>
    <row r="136" spans="1:145">
      <c r="A136" s="1">
        <v>135</v>
      </c>
      <c r="B136" t="s">
        <v>1187</v>
      </c>
      <c r="C136" t="s">
        <v>145</v>
      </c>
      <c r="J136" t="s">
        <v>145</v>
      </c>
      <c r="L136" t="s">
        <v>145</v>
      </c>
      <c r="N136" t="s">
        <v>145</v>
      </c>
      <c r="P136" t="s">
        <v>292</v>
      </c>
      <c r="R136" t="s">
        <v>146</v>
      </c>
      <c r="S136" t="s">
        <v>146</v>
      </c>
      <c r="T136" t="s">
        <v>145</v>
      </c>
      <c r="V136" t="s">
        <v>146</v>
      </c>
      <c r="W136" t="s">
        <v>1188</v>
      </c>
      <c r="X136" t="s">
        <v>241</v>
      </c>
      <c r="Y136" t="s">
        <v>145</v>
      </c>
      <c r="AA136">
        <v>3</v>
      </c>
      <c r="AB136">
        <v>1</v>
      </c>
      <c r="AC136" t="s">
        <v>149</v>
      </c>
      <c r="AD136">
        <v>15</v>
      </c>
      <c r="AE136" t="s">
        <v>149</v>
      </c>
      <c r="AF136">
        <v>1</v>
      </c>
      <c r="AG136" t="s">
        <v>146</v>
      </c>
      <c r="AI136">
        <v>2455.35</v>
      </c>
      <c r="AJ136">
        <v>2455.35</v>
      </c>
      <c r="AK136">
        <v>2455.35</v>
      </c>
      <c r="AL136" t="s">
        <v>146</v>
      </c>
      <c r="AM136" t="s">
        <v>145</v>
      </c>
      <c r="AO136">
        <v>6</v>
      </c>
      <c r="AP136" t="s">
        <v>150</v>
      </c>
      <c r="AR136" t="s">
        <v>157</v>
      </c>
      <c r="AS136" t="s">
        <v>145</v>
      </c>
      <c r="AT136">
        <v>85</v>
      </c>
      <c r="AU136" t="s">
        <v>145</v>
      </c>
      <c r="AW136" t="s">
        <v>146</v>
      </c>
      <c r="AX136" t="s">
        <v>242</v>
      </c>
      <c r="AY136">
        <v>85</v>
      </c>
      <c r="AZ136">
        <v>85</v>
      </c>
      <c r="BA136">
        <v>85</v>
      </c>
      <c r="BB136">
        <v>85</v>
      </c>
      <c r="BC136">
        <v>85</v>
      </c>
      <c r="BD136" t="s">
        <v>149</v>
      </c>
      <c r="BE136">
        <v>5</v>
      </c>
      <c r="BF136" t="s">
        <v>149</v>
      </c>
      <c r="BG136">
        <v>5</v>
      </c>
      <c r="BH136" t="s">
        <v>149</v>
      </c>
      <c r="BI136">
        <v>20</v>
      </c>
      <c r="BJ136" t="s">
        <v>149</v>
      </c>
      <c r="BK136">
        <v>72</v>
      </c>
      <c r="BL136" t="s">
        <v>146</v>
      </c>
      <c r="BN136" t="s">
        <v>145</v>
      </c>
      <c r="BU136" t="s">
        <v>149</v>
      </c>
      <c r="BV136">
        <v>3</v>
      </c>
      <c r="BW136" t="s">
        <v>149</v>
      </c>
      <c r="BX136">
        <v>40</v>
      </c>
      <c r="BY136" t="s">
        <v>146</v>
      </c>
      <c r="CA136" t="s">
        <v>146</v>
      </c>
      <c r="CC136" t="s">
        <v>146</v>
      </c>
      <c r="CD136" t="s">
        <v>146</v>
      </c>
      <c r="CF136" t="s">
        <v>146</v>
      </c>
      <c r="CH136" t="s">
        <v>146</v>
      </c>
      <c r="CJ136" t="s">
        <v>145</v>
      </c>
      <c r="CL136" t="s">
        <v>166</v>
      </c>
      <c r="CN136" t="s">
        <v>145</v>
      </c>
      <c r="CO136" t="s">
        <v>674</v>
      </c>
      <c r="CP136">
        <v>0</v>
      </c>
      <c r="CQ136">
        <v>2</v>
      </c>
      <c r="CR136" t="s">
        <v>146</v>
      </c>
      <c r="CS136" t="s">
        <v>209</v>
      </c>
      <c r="CT136" t="s">
        <v>145</v>
      </c>
      <c r="CV136" t="s">
        <v>157</v>
      </c>
      <c r="CW136" t="s">
        <v>146</v>
      </c>
      <c r="CX136" t="s">
        <v>1189</v>
      </c>
      <c r="CY136" t="s">
        <v>146</v>
      </c>
      <c r="DA136" t="s">
        <v>149</v>
      </c>
      <c r="DB136">
        <v>100</v>
      </c>
      <c r="DC136" t="s">
        <v>149</v>
      </c>
      <c r="DD136">
        <v>100</v>
      </c>
      <c r="DE136" t="s">
        <v>146</v>
      </c>
      <c r="DF136" t="s">
        <v>741</v>
      </c>
      <c r="DG136" t="s">
        <v>159</v>
      </c>
      <c r="DH136" t="s">
        <v>149</v>
      </c>
      <c r="DI136">
        <v>2</v>
      </c>
      <c r="DJ136" t="s">
        <v>149</v>
      </c>
      <c r="DK136">
        <v>3</v>
      </c>
      <c r="DL136">
        <v>100</v>
      </c>
      <c r="DM136">
        <v>69.31</v>
      </c>
      <c r="DN136">
        <v>25.53</v>
      </c>
      <c r="DO136">
        <v>122</v>
      </c>
      <c r="DP136">
        <v>210</v>
      </c>
      <c r="DQ136">
        <v>600</v>
      </c>
      <c r="DR136">
        <v>4</v>
      </c>
      <c r="DS136">
        <v>10</v>
      </c>
      <c r="DT136">
        <v>6</v>
      </c>
      <c r="DU136">
        <v>4</v>
      </c>
      <c r="DV136">
        <v>10</v>
      </c>
      <c r="DW136">
        <v>15</v>
      </c>
      <c r="DX136">
        <v>0</v>
      </c>
      <c r="DY136">
        <v>3</v>
      </c>
      <c r="DZ136">
        <v>4</v>
      </c>
      <c r="EA136">
        <v>1</v>
      </c>
      <c r="EB136">
        <v>2</v>
      </c>
      <c r="EC136">
        <v>13</v>
      </c>
      <c r="ED136">
        <v>1</v>
      </c>
      <c r="EE136">
        <v>0</v>
      </c>
      <c r="EF136">
        <v>0</v>
      </c>
      <c r="EG136">
        <v>10</v>
      </c>
      <c r="EH136">
        <v>13</v>
      </c>
      <c r="EI136">
        <v>9</v>
      </c>
      <c r="EJ136">
        <v>9</v>
      </c>
      <c r="EK136">
        <v>9</v>
      </c>
      <c r="EL136">
        <v>9</v>
      </c>
      <c r="EM136">
        <v>10</v>
      </c>
      <c r="EN136" t="s">
        <v>1190</v>
      </c>
      <c r="EO136" t="s">
        <v>1191</v>
      </c>
    </row>
    <row r="137" spans="1:145">
      <c r="A137" s="1">
        <v>136</v>
      </c>
      <c r="B137" t="s">
        <v>1192</v>
      </c>
      <c r="C137" t="s">
        <v>146</v>
      </c>
      <c r="D137">
        <v>0</v>
      </c>
      <c r="E137">
        <v>0</v>
      </c>
      <c r="F137">
        <v>0</v>
      </c>
      <c r="G137">
        <v>0</v>
      </c>
      <c r="H137">
        <v>0</v>
      </c>
      <c r="I137">
        <v>4</v>
      </c>
      <c r="J137" t="s">
        <v>146</v>
      </c>
      <c r="K137">
        <v>22</v>
      </c>
      <c r="L137" t="s">
        <v>146</v>
      </c>
      <c r="M137">
        <v>6</v>
      </c>
      <c r="N137" t="s">
        <v>146</v>
      </c>
      <c r="O137">
        <v>4</v>
      </c>
      <c r="P137" t="s">
        <v>172</v>
      </c>
      <c r="R137" t="s">
        <v>146</v>
      </c>
      <c r="S137" t="s">
        <v>146</v>
      </c>
      <c r="T137" t="s">
        <v>145</v>
      </c>
      <c r="U137" t="s">
        <v>262</v>
      </c>
      <c r="V137" t="s">
        <v>146</v>
      </c>
      <c r="W137" t="s">
        <v>1193</v>
      </c>
      <c r="X137" t="s">
        <v>1194</v>
      </c>
      <c r="Y137" t="s">
        <v>146</v>
      </c>
      <c r="Z137">
        <v>37</v>
      </c>
      <c r="AA137">
        <v>3</v>
      </c>
      <c r="AB137">
        <v>3</v>
      </c>
      <c r="AC137" t="s">
        <v>149</v>
      </c>
      <c r="AD137">
        <v>13</v>
      </c>
      <c r="AE137" t="s">
        <v>149</v>
      </c>
      <c r="AF137">
        <v>0</v>
      </c>
      <c r="AG137" t="s">
        <v>149</v>
      </c>
      <c r="AH137">
        <v>6</v>
      </c>
      <c r="AI137">
        <v>1724.11</v>
      </c>
      <c r="AJ137">
        <v>1724.11</v>
      </c>
      <c r="AK137">
        <v>1724.11</v>
      </c>
      <c r="AL137" t="s">
        <v>146</v>
      </c>
      <c r="AM137" t="s">
        <v>146</v>
      </c>
      <c r="AN137">
        <v>56</v>
      </c>
      <c r="AO137">
        <v>5</v>
      </c>
      <c r="AP137" t="s">
        <v>150</v>
      </c>
      <c r="AR137" t="s">
        <v>151</v>
      </c>
      <c r="AS137" t="s">
        <v>145</v>
      </c>
      <c r="AT137">
        <v>70</v>
      </c>
      <c r="AU137" t="s">
        <v>146</v>
      </c>
      <c r="AV137">
        <v>6</v>
      </c>
      <c r="AW137" t="s">
        <v>146</v>
      </c>
      <c r="AX137" t="s">
        <v>1195</v>
      </c>
      <c r="AY137">
        <v>28</v>
      </c>
      <c r="AZ137">
        <v>30</v>
      </c>
      <c r="BA137">
        <v>30</v>
      </c>
      <c r="BB137">
        <v>30</v>
      </c>
      <c r="BC137">
        <v>40</v>
      </c>
      <c r="BD137" t="s">
        <v>149</v>
      </c>
      <c r="BE137">
        <v>10</v>
      </c>
      <c r="BF137" t="s">
        <v>149</v>
      </c>
      <c r="BG137">
        <v>18</v>
      </c>
      <c r="BH137" t="s">
        <v>149</v>
      </c>
      <c r="BI137">
        <v>44</v>
      </c>
      <c r="BJ137" t="s">
        <v>149</v>
      </c>
      <c r="BK137">
        <v>210</v>
      </c>
      <c r="BL137" t="s">
        <v>149</v>
      </c>
      <c r="BM137">
        <v>238</v>
      </c>
      <c r="BN137" t="s">
        <v>146</v>
      </c>
      <c r="BO137">
        <v>1</v>
      </c>
      <c r="BP137">
        <v>1946</v>
      </c>
      <c r="BQ137">
        <v>1619</v>
      </c>
      <c r="BR137">
        <v>692</v>
      </c>
      <c r="BS137">
        <v>0</v>
      </c>
      <c r="BT137">
        <v>0</v>
      </c>
      <c r="BU137" t="s">
        <v>149</v>
      </c>
      <c r="BV137">
        <v>10</v>
      </c>
      <c r="BW137" t="s">
        <v>149</v>
      </c>
      <c r="BX137">
        <v>0</v>
      </c>
      <c r="BY137" t="s">
        <v>149</v>
      </c>
      <c r="BZ137">
        <v>0</v>
      </c>
      <c r="CA137" t="s">
        <v>149</v>
      </c>
      <c r="CB137">
        <v>0</v>
      </c>
      <c r="CC137" t="s">
        <v>146</v>
      </c>
      <c r="CD137" t="s">
        <v>149</v>
      </c>
      <c r="CE137" t="s">
        <v>1196</v>
      </c>
      <c r="CF137" t="s">
        <v>149</v>
      </c>
      <c r="CG137" t="s">
        <v>1196</v>
      </c>
      <c r="CH137" t="s">
        <v>149</v>
      </c>
      <c r="CI137" t="s">
        <v>1196</v>
      </c>
      <c r="CJ137" t="s">
        <v>145</v>
      </c>
      <c r="CL137" t="s">
        <v>166</v>
      </c>
      <c r="CN137" t="s">
        <v>146</v>
      </c>
      <c r="CO137" t="s">
        <v>177</v>
      </c>
      <c r="CP137">
        <v>1</v>
      </c>
      <c r="CQ137">
        <v>10</v>
      </c>
      <c r="CR137" t="s">
        <v>146</v>
      </c>
      <c r="CS137" t="s">
        <v>177</v>
      </c>
      <c r="CT137" t="s">
        <v>145</v>
      </c>
      <c r="CV137" t="s">
        <v>157</v>
      </c>
      <c r="CW137" t="s">
        <v>146</v>
      </c>
      <c r="CX137" t="s">
        <v>1197</v>
      </c>
      <c r="CY137" t="s">
        <v>149</v>
      </c>
      <c r="CZ137">
        <v>24</v>
      </c>
      <c r="DA137" t="s">
        <v>149</v>
      </c>
      <c r="DB137">
        <v>24</v>
      </c>
      <c r="DC137" t="s">
        <v>149</v>
      </c>
      <c r="DD137">
        <v>24</v>
      </c>
      <c r="DE137" t="s">
        <v>145</v>
      </c>
      <c r="DG137" t="s">
        <v>168</v>
      </c>
      <c r="DH137" t="s">
        <v>149</v>
      </c>
      <c r="DI137">
        <v>4</v>
      </c>
      <c r="DJ137" t="s">
        <v>149</v>
      </c>
      <c r="DK137">
        <v>1</v>
      </c>
      <c r="DL137">
        <v>31.33</v>
      </c>
      <c r="DM137">
        <v>68.67</v>
      </c>
      <c r="DN137">
        <v>30.31</v>
      </c>
      <c r="DO137">
        <v>131</v>
      </c>
      <c r="DP137">
        <v>335</v>
      </c>
      <c r="DQ137">
        <v>956</v>
      </c>
      <c r="DR137">
        <v>9</v>
      </c>
      <c r="DS137">
        <v>1</v>
      </c>
      <c r="DT137">
        <v>15</v>
      </c>
      <c r="DU137">
        <v>3</v>
      </c>
      <c r="DV137">
        <v>36</v>
      </c>
      <c r="DW137">
        <v>4</v>
      </c>
      <c r="DX137">
        <v>4</v>
      </c>
      <c r="DY137">
        <v>6</v>
      </c>
      <c r="DZ137">
        <v>34</v>
      </c>
      <c r="EA137">
        <v>6</v>
      </c>
      <c r="EB137">
        <v>10</v>
      </c>
      <c r="EC137">
        <v>10</v>
      </c>
      <c r="ED137">
        <v>0</v>
      </c>
      <c r="EE137">
        <v>0</v>
      </c>
      <c r="EF137">
        <v>0</v>
      </c>
      <c r="EG137">
        <v>9</v>
      </c>
      <c r="EH137">
        <v>15</v>
      </c>
      <c r="EI137">
        <v>7</v>
      </c>
      <c r="EJ137">
        <v>8</v>
      </c>
      <c r="EK137">
        <v>7</v>
      </c>
      <c r="EL137">
        <v>7</v>
      </c>
      <c r="EM137">
        <v>7</v>
      </c>
      <c r="EN137" t="s">
        <v>1198</v>
      </c>
      <c r="EO137" t="s">
        <v>1199</v>
      </c>
    </row>
    <row r="138" spans="1:145">
      <c r="A138" s="1">
        <v>137</v>
      </c>
      <c r="B138" t="s">
        <v>1200</v>
      </c>
      <c r="C138" t="s">
        <v>146</v>
      </c>
      <c r="D138">
        <v>0</v>
      </c>
      <c r="E138">
        <v>0</v>
      </c>
      <c r="F138">
        <v>0</v>
      </c>
      <c r="G138">
        <v>0</v>
      </c>
      <c r="H138">
        <v>0</v>
      </c>
      <c r="I138">
        <v>0</v>
      </c>
      <c r="J138" t="s">
        <v>145</v>
      </c>
      <c r="L138" t="s">
        <v>145</v>
      </c>
      <c r="N138" t="s">
        <v>145</v>
      </c>
      <c r="P138" t="s">
        <v>172</v>
      </c>
      <c r="R138" t="s">
        <v>146</v>
      </c>
      <c r="S138" t="s">
        <v>146</v>
      </c>
      <c r="T138" t="s">
        <v>145</v>
      </c>
      <c r="V138" t="s">
        <v>146</v>
      </c>
      <c r="W138" t="s">
        <v>1201</v>
      </c>
      <c r="X138" t="s">
        <v>241</v>
      </c>
      <c r="Y138" t="s">
        <v>145</v>
      </c>
      <c r="AA138">
        <v>12</v>
      </c>
      <c r="AB138">
        <v>2</v>
      </c>
      <c r="AC138" t="s">
        <v>149</v>
      </c>
      <c r="AD138">
        <v>24</v>
      </c>
      <c r="AE138" t="s">
        <v>149</v>
      </c>
      <c r="AF138">
        <v>1</v>
      </c>
      <c r="AG138" t="s">
        <v>146</v>
      </c>
      <c r="AI138">
        <v>2298.81</v>
      </c>
      <c r="AJ138">
        <v>2298.81</v>
      </c>
      <c r="AK138">
        <v>2298.81</v>
      </c>
      <c r="AL138" t="s">
        <v>146</v>
      </c>
      <c r="AM138" t="s">
        <v>146</v>
      </c>
      <c r="AN138">
        <v>60</v>
      </c>
      <c r="AO138">
        <v>6</v>
      </c>
      <c r="AP138" t="s">
        <v>150</v>
      </c>
      <c r="AR138" t="s">
        <v>151</v>
      </c>
      <c r="AS138" t="s">
        <v>146</v>
      </c>
      <c r="AU138" t="s">
        <v>145</v>
      </c>
      <c r="AW138" t="s">
        <v>146</v>
      </c>
      <c r="AX138" t="s">
        <v>438</v>
      </c>
      <c r="AY138">
        <v>84.8</v>
      </c>
      <c r="AZ138">
        <v>80.900000000000006</v>
      </c>
      <c r="BA138">
        <v>83.4</v>
      </c>
      <c r="BB138">
        <v>82.1</v>
      </c>
      <c r="BC138">
        <v>83.9</v>
      </c>
      <c r="BD138" t="s">
        <v>149</v>
      </c>
      <c r="BE138">
        <v>14</v>
      </c>
      <c r="BF138" t="s">
        <v>149</v>
      </c>
      <c r="BG138">
        <v>24</v>
      </c>
      <c r="BH138" t="s">
        <v>149</v>
      </c>
      <c r="BI138">
        <v>78</v>
      </c>
      <c r="BJ138" t="s">
        <v>149</v>
      </c>
      <c r="BK138">
        <v>410</v>
      </c>
      <c r="BL138" t="s">
        <v>149</v>
      </c>
      <c r="BM138">
        <v>53</v>
      </c>
      <c r="BN138" t="s">
        <v>146</v>
      </c>
      <c r="BO138">
        <v>0</v>
      </c>
      <c r="BP138">
        <v>0</v>
      </c>
      <c r="BQ138">
        <v>1188</v>
      </c>
      <c r="BR138">
        <v>120</v>
      </c>
      <c r="BS138">
        <v>6930</v>
      </c>
      <c r="BT138">
        <v>0</v>
      </c>
      <c r="BU138" t="s">
        <v>149</v>
      </c>
      <c r="BV138">
        <v>24</v>
      </c>
      <c r="BW138" t="s">
        <v>149</v>
      </c>
      <c r="BX138">
        <v>0</v>
      </c>
      <c r="BY138" t="s">
        <v>149</v>
      </c>
      <c r="BZ138">
        <v>0</v>
      </c>
      <c r="CA138" t="s">
        <v>149</v>
      </c>
      <c r="CB138">
        <v>1345</v>
      </c>
      <c r="CC138" t="s">
        <v>146</v>
      </c>
      <c r="CD138" t="s">
        <v>149</v>
      </c>
      <c r="CE138">
        <v>10983</v>
      </c>
      <c r="CF138" t="s">
        <v>149</v>
      </c>
      <c r="CG138">
        <v>10983</v>
      </c>
      <c r="CH138" t="s">
        <v>149</v>
      </c>
      <c r="CI138">
        <v>10983</v>
      </c>
      <c r="CJ138" t="s">
        <v>145</v>
      </c>
      <c r="CL138" t="s">
        <v>253</v>
      </c>
      <c r="CM138" t="s">
        <v>1202</v>
      </c>
      <c r="CN138" t="s">
        <v>146</v>
      </c>
      <c r="CO138" t="s">
        <v>296</v>
      </c>
      <c r="CP138">
        <v>0</v>
      </c>
      <c r="CQ138">
        <v>2</v>
      </c>
      <c r="CR138" t="s">
        <v>146</v>
      </c>
      <c r="CS138" t="s">
        <v>455</v>
      </c>
      <c r="CT138" t="s">
        <v>145</v>
      </c>
      <c r="CV138" t="s">
        <v>178</v>
      </c>
      <c r="CW138" t="s">
        <v>146</v>
      </c>
      <c r="CX138" t="s">
        <v>1203</v>
      </c>
      <c r="CY138" t="s">
        <v>149</v>
      </c>
      <c r="CZ138">
        <v>50</v>
      </c>
      <c r="DA138" t="s">
        <v>149</v>
      </c>
      <c r="DB138">
        <v>50</v>
      </c>
      <c r="DC138" t="s">
        <v>149</v>
      </c>
      <c r="DD138">
        <v>79.3</v>
      </c>
      <c r="DE138" t="s">
        <v>146</v>
      </c>
      <c r="DF138" t="s">
        <v>455</v>
      </c>
      <c r="DG138" t="s">
        <v>193</v>
      </c>
      <c r="DH138" t="s">
        <v>149</v>
      </c>
      <c r="DI138">
        <v>1</v>
      </c>
      <c r="DJ138" t="s">
        <v>149</v>
      </c>
      <c r="DK138">
        <v>0</v>
      </c>
      <c r="DL138">
        <v>81.83</v>
      </c>
      <c r="DM138">
        <v>37.020000000000003</v>
      </c>
      <c r="DN138">
        <v>37.020000000000003</v>
      </c>
      <c r="DO138">
        <v>312</v>
      </c>
      <c r="DP138">
        <v>474</v>
      </c>
      <c r="DQ138">
        <v>1811</v>
      </c>
      <c r="DR138">
        <v>22</v>
      </c>
      <c r="DS138">
        <v>10</v>
      </c>
      <c r="DT138">
        <v>18</v>
      </c>
      <c r="DU138">
        <v>6</v>
      </c>
      <c r="DV138">
        <v>66</v>
      </c>
      <c r="DW138">
        <v>12</v>
      </c>
      <c r="DX138">
        <v>50</v>
      </c>
      <c r="DY138">
        <v>50</v>
      </c>
      <c r="DZ138">
        <v>53</v>
      </c>
      <c r="EA138">
        <v>5</v>
      </c>
      <c r="EB138">
        <v>20</v>
      </c>
      <c r="EC138">
        <v>19</v>
      </c>
      <c r="ED138">
        <v>0</v>
      </c>
      <c r="EE138">
        <v>0</v>
      </c>
      <c r="EF138">
        <v>9</v>
      </c>
      <c r="EG138">
        <v>32</v>
      </c>
      <c r="EH138">
        <v>24</v>
      </c>
      <c r="EI138">
        <v>17</v>
      </c>
      <c r="EJ138">
        <v>14</v>
      </c>
      <c r="EK138">
        <v>20</v>
      </c>
      <c r="EL138">
        <v>12</v>
      </c>
      <c r="EM138">
        <v>15</v>
      </c>
      <c r="EN138" t="s">
        <v>1204</v>
      </c>
      <c r="EO138" t="s">
        <v>1205</v>
      </c>
    </row>
    <row r="139" spans="1:145">
      <c r="A139" s="1">
        <v>138</v>
      </c>
      <c r="B139" t="s">
        <v>1206</v>
      </c>
      <c r="C139" t="s">
        <v>145</v>
      </c>
      <c r="J139" t="s">
        <v>145</v>
      </c>
      <c r="L139" t="s">
        <v>145</v>
      </c>
      <c r="N139" t="s">
        <v>145</v>
      </c>
      <c r="P139" t="s">
        <v>172</v>
      </c>
      <c r="R139" t="s">
        <v>146</v>
      </c>
      <c r="S139" t="s">
        <v>146</v>
      </c>
      <c r="T139" t="s">
        <v>145</v>
      </c>
      <c r="V139" t="s">
        <v>146</v>
      </c>
      <c r="W139" t="s">
        <v>1207</v>
      </c>
      <c r="X139" t="s">
        <v>636</v>
      </c>
      <c r="Y139" t="s">
        <v>145</v>
      </c>
      <c r="AA139">
        <v>1</v>
      </c>
      <c r="AB139">
        <v>1</v>
      </c>
      <c r="AC139" t="s">
        <v>149</v>
      </c>
      <c r="AD139">
        <v>20</v>
      </c>
      <c r="AE139" t="s">
        <v>149</v>
      </c>
      <c r="AF139">
        <v>0</v>
      </c>
      <c r="AG139" t="s">
        <v>146</v>
      </c>
      <c r="AI139">
        <v>1841.01</v>
      </c>
      <c r="AJ139">
        <v>1841.01</v>
      </c>
      <c r="AK139">
        <v>1841.01</v>
      </c>
      <c r="AL139" t="s">
        <v>146</v>
      </c>
      <c r="AM139" t="s">
        <v>146</v>
      </c>
      <c r="AN139">
        <v>180</v>
      </c>
      <c r="AO139">
        <v>7</v>
      </c>
      <c r="AP139" t="s">
        <v>150</v>
      </c>
      <c r="AR139" t="s">
        <v>151</v>
      </c>
      <c r="AS139" t="s">
        <v>146</v>
      </c>
      <c r="AU139" t="s">
        <v>145</v>
      </c>
      <c r="AW139" t="s">
        <v>145</v>
      </c>
      <c r="BD139" t="s">
        <v>149</v>
      </c>
      <c r="BE139">
        <v>15</v>
      </c>
      <c r="BF139" t="s">
        <v>149</v>
      </c>
      <c r="BG139">
        <v>20</v>
      </c>
      <c r="BH139" t="s">
        <v>149</v>
      </c>
      <c r="BI139">
        <v>120</v>
      </c>
      <c r="BJ139" t="s">
        <v>146</v>
      </c>
      <c r="BL139" t="s">
        <v>149</v>
      </c>
      <c r="BM139">
        <v>157</v>
      </c>
      <c r="BN139" t="s">
        <v>145</v>
      </c>
      <c r="BU139" t="s">
        <v>149</v>
      </c>
      <c r="BV139">
        <v>21</v>
      </c>
      <c r="BW139" t="s">
        <v>149</v>
      </c>
      <c r="BX139">
        <v>0</v>
      </c>
      <c r="BY139" t="s">
        <v>149</v>
      </c>
      <c r="BZ139">
        <v>0</v>
      </c>
      <c r="CA139" t="s">
        <v>149</v>
      </c>
      <c r="CB139">
        <v>0</v>
      </c>
      <c r="CC139" t="s">
        <v>146</v>
      </c>
      <c r="CD139" t="s">
        <v>146</v>
      </c>
      <c r="CF139" t="s">
        <v>146</v>
      </c>
      <c r="CH139" t="s">
        <v>146</v>
      </c>
      <c r="CJ139" t="s">
        <v>145</v>
      </c>
      <c r="CL139" t="s">
        <v>155</v>
      </c>
      <c r="CN139" t="s">
        <v>146</v>
      </c>
      <c r="CO139" t="s">
        <v>1097</v>
      </c>
      <c r="CP139">
        <v>1</v>
      </c>
      <c r="CQ139">
        <v>15</v>
      </c>
      <c r="CR139" t="s">
        <v>146</v>
      </c>
      <c r="CS139" t="s">
        <v>532</v>
      </c>
      <c r="CT139" t="s">
        <v>145</v>
      </c>
      <c r="CV139" t="s">
        <v>157</v>
      </c>
      <c r="CW139" t="s">
        <v>146</v>
      </c>
      <c r="CX139" t="s">
        <v>1208</v>
      </c>
      <c r="CY139" t="s">
        <v>146</v>
      </c>
      <c r="DA139" t="s">
        <v>146</v>
      </c>
      <c r="DC139" t="s">
        <v>146</v>
      </c>
      <c r="DE139" t="s">
        <v>145</v>
      </c>
      <c r="DG139" t="s">
        <v>159</v>
      </c>
      <c r="DH139" t="s">
        <v>149</v>
      </c>
      <c r="DI139">
        <v>0</v>
      </c>
      <c r="DJ139" t="s">
        <v>149</v>
      </c>
      <c r="DK139">
        <v>10</v>
      </c>
      <c r="DL139">
        <v>100</v>
      </c>
      <c r="DM139">
        <v>88</v>
      </c>
      <c r="DN139">
        <v>29</v>
      </c>
      <c r="DO139">
        <v>190</v>
      </c>
      <c r="DP139">
        <v>367</v>
      </c>
      <c r="DQ139">
        <v>1166</v>
      </c>
      <c r="DR139">
        <v>27</v>
      </c>
      <c r="DS139">
        <v>10</v>
      </c>
      <c r="DT139">
        <v>27</v>
      </c>
      <c r="DU139">
        <v>0</v>
      </c>
      <c r="DV139">
        <v>74</v>
      </c>
      <c r="DW139">
        <v>0</v>
      </c>
      <c r="DX139">
        <v>10</v>
      </c>
      <c r="DY139">
        <v>11</v>
      </c>
      <c r="DZ139">
        <v>27</v>
      </c>
      <c r="EA139">
        <v>2</v>
      </c>
      <c r="EB139">
        <v>19</v>
      </c>
      <c r="EC139">
        <v>21</v>
      </c>
      <c r="ED139">
        <v>0</v>
      </c>
      <c r="EE139">
        <v>0</v>
      </c>
      <c r="EF139">
        <v>0</v>
      </c>
      <c r="EG139">
        <v>27</v>
      </c>
      <c r="EH139">
        <v>27</v>
      </c>
      <c r="EI139">
        <v>15</v>
      </c>
      <c r="EJ139">
        <v>10</v>
      </c>
      <c r="EK139">
        <v>10</v>
      </c>
      <c r="EL139">
        <v>10</v>
      </c>
      <c r="EM139">
        <v>15</v>
      </c>
      <c r="EN139" t="s">
        <v>1209</v>
      </c>
      <c r="EO139" t="s">
        <v>1210</v>
      </c>
    </row>
    <row r="140" spans="1:145">
      <c r="A140" s="1">
        <v>139</v>
      </c>
      <c r="B140" t="s">
        <v>1211</v>
      </c>
      <c r="C140" t="s">
        <v>146</v>
      </c>
      <c r="D140">
        <v>0</v>
      </c>
      <c r="E140">
        <v>0</v>
      </c>
      <c r="F140">
        <v>0</v>
      </c>
      <c r="G140">
        <v>0</v>
      </c>
      <c r="H140">
        <v>0</v>
      </c>
      <c r="I140">
        <v>0</v>
      </c>
      <c r="J140" t="s">
        <v>146</v>
      </c>
      <c r="K140">
        <v>373</v>
      </c>
      <c r="L140" t="s">
        <v>146</v>
      </c>
      <c r="M140">
        <v>509</v>
      </c>
      <c r="N140" t="s">
        <v>146</v>
      </c>
      <c r="O140">
        <v>1737</v>
      </c>
      <c r="P140" t="s">
        <v>172</v>
      </c>
      <c r="R140" t="s">
        <v>146</v>
      </c>
      <c r="S140" t="s">
        <v>146</v>
      </c>
      <c r="T140" t="s">
        <v>145</v>
      </c>
      <c r="V140" t="s">
        <v>146</v>
      </c>
      <c r="W140" t="s">
        <v>1212</v>
      </c>
      <c r="X140" t="s">
        <v>206</v>
      </c>
      <c r="Y140" t="s">
        <v>145</v>
      </c>
      <c r="AA140">
        <v>5</v>
      </c>
      <c r="AB140">
        <v>1</v>
      </c>
      <c r="AC140" t="s">
        <v>149</v>
      </c>
      <c r="AD140">
        <v>20</v>
      </c>
      <c r="AE140" t="s">
        <v>146</v>
      </c>
      <c r="AG140" t="s">
        <v>146</v>
      </c>
      <c r="AI140">
        <v>1841.25</v>
      </c>
      <c r="AJ140">
        <v>1841.25</v>
      </c>
      <c r="AK140">
        <v>1841.25</v>
      </c>
      <c r="AL140" t="s">
        <v>146</v>
      </c>
      <c r="AM140" t="s">
        <v>146</v>
      </c>
      <c r="AN140">
        <v>60</v>
      </c>
      <c r="AO140">
        <v>8</v>
      </c>
      <c r="AP140" t="s">
        <v>150</v>
      </c>
      <c r="AR140" t="s">
        <v>151</v>
      </c>
      <c r="AS140" t="s">
        <v>146</v>
      </c>
      <c r="AU140" t="s">
        <v>146</v>
      </c>
      <c r="AV140">
        <v>4</v>
      </c>
      <c r="AW140" t="s">
        <v>146</v>
      </c>
      <c r="AX140" t="s">
        <v>1213</v>
      </c>
      <c r="AY140">
        <v>100</v>
      </c>
      <c r="AZ140">
        <v>100</v>
      </c>
      <c r="BA140">
        <v>100</v>
      </c>
      <c r="BB140">
        <v>100</v>
      </c>
      <c r="BC140">
        <v>100</v>
      </c>
      <c r="BD140" t="s">
        <v>149</v>
      </c>
      <c r="BE140">
        <v>17</v>
      </c>
      <c r="BF140" t="s">
        <v>149</v>
      </c>
      <c r="BG140">
        <v>28</v>
      </c>
      <c r="BH140" t="s">
        <v>149</v>
      </c>
      <c r="BI140">
        <v>68</v>
      </c>
      <c r="BJ140" t="s">
        <v>149</v>
      </c>
      <c r="BK140">
        <v>369</v>
      </c>
      <c r="BL140" t="s">
        <v>146</v>
      </c>
      <c r="BN140" t="s">
        <v>145</v>
      </c>
      <c r="BU140" t="s">
        <v>149</v>
      </c>
      <c r="BV140">
        <v>22</v>
      </c>
      <c r="BW140" t="s">
        <v>149</v>
      </c>
      <c r="BX140">
        <v>373</v>
      </c>
      <c r="BY140" t="s">
        <v>149</v>
      </c>
      <c r="BZ140">
        <v>0</v>
      </c>
      <c r="CA140" t="s">
        <v>149</v>
      </c>
      <c r="CB140">
        <v>0</v>
      </c>
      <c r="CC140" t="s">
        <v>146</v>
      </c>
      <c r="CD140" t="s">
        <v>149</v>
      </c>
      <c r="CE140" t="s">
        <v>1214</v>
      </c>
      <c r="CF140" t="s">
        <v>149</v>
      </c>
      <c r="CG140" t="s">
        <v>1215</v>
      </c>
      <c r="CH140" t="s">
        <v>149</v>
      </c>
      <c r="CI140" t="s">
        <v>1216</v>
      </c>
      <c r="CJ140" t="s">
        <v>145</v>
      </c>
      <c r="CL140" t="s">
        <v>155</v>
      </c>
      <c r="CN140" t="s">
        <v>146</v>
      </c>
      <c r="CO140" t="s">
        <v>327</v>
      </c>
      <c r="CP140">
        <v>3</v>
      </c>
      <c r="CQ140">
        <v>3</v>
      </c>
      <c r="CR140" t="s">
        <v>145</v>
      </c>
      <c r="CT140" t="s">
        <v>146</v>
      </c>
      <c r="CU140" t="s">
        <v>1217</v>
      </c>
      <c r="CV140" t="s">
        <v>178</v>
      </c>
      <c r="CW140" t="s">
        <v>146</v>
      </c>
      <c r="CX140" t="s">
        <v>1218</v>
      </c>
      <c r="CY140" t="s">
        <v>149</v>
      </c>
      <c r="CZ140">
        <v>20</v>
      </c>
      <c r="DA140" t="s">
        <v>149</v>
      </c>
      <c r="DB140">
        <v>20</v>
      </c>
      <c r="DC140" t="s">
        <v>149</v>
      </c>
      <c r="DD140">
        <v>40</v>
      </c>
      <c r="DE140" t="s">
        <v>146</v>
      </c>
      <c r="DF140" t="s">
        <v>852</v>
      </c>
      <c r="DG140" t="s">
        <v>168</v>
      </c>
      <c r="DH140" t="s">
        <v>149</v>
      </c>
      <c r="DI140">
        <v>68</v>
      </c>
      <c r="DJ140" t="s">
        <v>149</v>
      </c>
      <c r="DK140">
        <v>0</v>
      </c>
      <c r="DL140">
        <v>100</v>
      </c>
      <c r="DM140">
        <v>60</v>
      </c>
      <c r="DN140">
        <v>40</v>
      </c>
      <c r="DO140">
        <v>373</v>
      </c>
      <c r="DP140">
        <v>509</v>
      </c>
      <c r="DQ140">
        <v>1737</v>
      </c>
      <c r="DR140">
        <v>17</v>
      </c>
      <c r="DS140">
        <v>0</v>
      </c>
      <c r="DT140">
        <v>28</v>
      </c>
      <c r="DU140">
        <v>0</v>
      </c>
      <c r="DV140">
        <v>68</v>
      </c>
      <c r="DW140">
        <v>0</v>
      </c>
      <c r="DX140">
        <v>100</v>
      </c>
      <c r="DY140">
        <v>100</v>
      </c>
      <c r="DZ140">
        <v>100</v>
      </c>
      <c r="EA140">
        <v>2</v>
      </c>
      <c r="EB140">
        <v>20</v>
      </c>
      <c r="EC140">
        <v>20</v>
      </c>
      <c r="ED140">
        <v>0</v>
      </c>
      <c r="EE140">
        <v>0</v>
      </c>
      <c r="EF140">
        <v>11</v>
      </c>
      <c r="EG140">
        <v>17</v>
      </c>
      <c r="EH140">
        <v>28</v>
      </c>
      <c r="EI140">
        <v>15</v>
      </c>
      <c r="EJ140">
        <v>20</v>
      </c>
      <c r="EK140">
        <v>12</v>
      </c>
      <c r="EL140">
        <v>10</v>
      </c>
      <c r="EM140">
        <v>11</v>
      </c>
      <c r="EN140" t="s">
        <v>1219</v>
      </c>
      <c r="EO140" t="s">
        <v>1220</v>
      </c>
    </row>
    <row r="141" spans="1:145">
      <c r="A141" s="1">
        <v>140</v>
      </c>
      <c r="B141" t="s">
        <v>1221</v>
      </c>
      <c r="C141" t="s">
        <v>146</v>
      </c>
      <c r="D141">
        <v>0</v>
      </c>
      <c r="E141">
        <v>0</v>
      </c>
      <c r="F141">
        <v>0</v>
      </c>
      <c r="G141">
        <v>27</v>
      </c>
      <c r="H141">
        <v>0</v>
      </c>
      <c r="I141">
        <v>0</v>
      </c>
      <c r="J141" t="s">
        <v>145</v>
      </c>
      <c r="L141" t="s">
        <v>145</v>
      </c>
      <c r="N141" t="s">
        <v>145</v>
      </c>
      <c r="P141" t="s">
        <v>172</v>
      </c>
      <c r="R141" t="s">
        <v>146</v>
      </c>
      <c r="S141" t="s">
        <v>145</v>
      </c>
      <c r="T141" t="s">
        <v>145</v>
      </c>
      <c r="U141" t="s">
        <v>262</v>
      </c>
      <c r="V141" t="s">
        <v>146</v>
      </c>
      <c r="W141" t="s">
        <v>1222</v>
      </c>
      <c r="X141" t="s">
        <v>358</v>
      </c>
      <c r="Y141" t="s">
        <v>145</v>
      </c>
      <c r="AA141">
        <v>14</v>
      </c>
      <c r="AB141">
        <v>3</v>
      </c>
      <c r="AC141" t="s">
        <v>149</v>
      </c>
      <c r="AD141">
        <v>48</v>
      </c>
      <c r="AE141" t="s">
        <v>146</v>
      </c>
      <c r="AG141" t="s">
        <v>149</v>
      </c>
      <c r="AH141">
        <v>106</v>
      </c>
      <c r="AI141">
        <v>2903.25</v>
      </c>
      <c r="AJ141">
        <v>2947</v>
      </c>
      <c r="AK141">
        <v>3011.75</v>
      </c>
      <c r="AL141" t="s">
        <v>146</v>
      </c>
      <c r="AM141" t="s">
        <v>146</v>
      </c>
      <c r="AN141">
        <v>60</v>
      </c>
      <c r="AO141">
        <v>3</v>
      </c>
      <c r="AP141" t="s">
        <v>150</v>
      </c>
      <c r="AR141" t="s">
        <v>151</v>
      </c>
      <c r="AS141" t="s">
        <v>145</v>
      </c>
      <c r="AT141">
        <v>80</v>
      </c>
      <c r="AU141" t="s">
        <v>146</v>
      </c>
      <c r="AV141">
        <v>4</v>
      </c>
      <c r="AW141" t="s">
        <v>146</v>
      </c>
      <c r="AX141" t="s">
        <v>1223</v>
      </c>
      <c r="AY141">
        <v>40</v>
      </c>
      <c r="AZ141">
        <v>50</v>
      </c>
      <c r="BA141">
        <v>50</v>
      </c>
      <c r="BB141">
        <v>50</v>
      </c>
      <c r="BC141">
        <v>50</v>
      </c>
      <c r="BD141" t="s">
        <v>149</v>
      </c>
      <c r="BE141">
        <v>7</v>
      </c>
      <c r="BF141" t="s">
        <v>149</v>
      </c>
      <c r="BG141">
        <v>26</v>
      </c>
      <c r="BH141" t="s">
        <v>149</v>
      </c>
      <c r="BI141">
        <v>126</v>
      </c>
      <c r="BJ141" t="s">
        <v>149</v>
      </c>
      <c r="BK141">
        <v>958</v>
      </c>
      <c r="BL141" t="s">
        <v>149</v>
      </c>
      <c r="BM141">
        <v>975</v>
      </c>
      <c r="BN141" t="s">
        <v>145</v>
      </c>
      <c r="BU141" t="s">
        <v>149</v>
      </c>
      <c r="BV141">
        <v>47</v>
      </c>
      <c r="BW141" t="s">
        <v>149</v>
      </c>
      <c r="BX141">
        <v>100</v>
      </c>
      <c r="BY141" t="s">
        <v>149</v>
      </c>
      <c r="BZ141">
        <v>0</v>
      </c>
      <c r="CA141" t="s">
        <v>149</v>
      </c>
      <c r="CB141">
        <v>0</v>
      </c>
      <c r="CC141" t="s">
        <v>146</v>
      </c>
      <c r="CD141" t="s">
        <v>146</v>
      </c>
      <c r="CF141" t="s">
        <v>146</v>
      </c>
      <c r="CH141" t="s">
        <v>149</v>
      </c>
      <c r="CI141">
        <v>80715407</v>
      </c>
      <c r="CJ141" t="s">
        <v>145</v>
      </c>
      <c r="CL141" t="s">
        <v>166</v>
      </c>
      <c r="CN141" t="s">
        <v>146</v>
      </c>
      <c r="CO141" t="s">
        <v>177</v>
      </c>
      <c r="CP141">
        <v>1</v>
      </c>
      <c r="CQ141">
        <v>0</v>
      </c>
      <c r="CR141" t="s">
        <v>146</v>
      </c>
      <c r="CS141" t="s">
        <v>218</v>
      </c>
      <c r="CT141" t="s">
        <v>145</v>
      </c>
      <c r="CV141" t="s">
        <v>178</v>
      </c>
      <c r="CW141" t="s">
        <v>146</v>
      </c>
      <c r="CX141" t="s">
        <v>1224</v>
      </c>
      <c r="CY141" t="s">
        <v>146</v>
      </c>
      <c r="DA141" t="s">
        <v>146</v>
      </c>
      <c r="DC141" t="s">
        <v>146</v>
      </c>
      <c r="DE141" t="s">
        <v>145</v>
      </c>
      <c r="DG141" t="s">
        <v>159</v>
      </c>
      <c r="DH141" t="s">
        <v>149</v>
      </c>
      <c r="DI141">
        <v>116</v>
      </c>
      <c r="DJ141" t="s">
        <v>149</v>
      </c>
      <c r="DK141">
        <v>75</v>
      </c>
      <c r="DL141">
        <v>100</v>
      </c>
      <c r="DM141">
        <v>71.760000000000005</v>
      </c>
      <c r="DN141">
        <v>100</v>
      </c>
      <c r="DO141">
        <v>244</v>
      </c>
      <c r="DP141">
        <v>838</v>
      </c>
      <c r="DQ141">
        <v>3917</v>
      </c>
      <c r="DR141">
        <v>9</v>
      </c>
      <c r="DS141">
        <v>6</v>
      </c>
      <c r="DT141">
        <v>38</v>
      </c>
      <c r="DU141">
        <v>11</v>
      </c>
      <c r="DV141">
        <v>147</v>
      </c>
      <c r="DW141">
        <v>75</v>
      </c>
      <c r="DX141">
        <v>80</v>
      </c>
      <c r="DY141">
        <v>80</v>
      </c>
      <c r="DZ141">
        <v>80</v>
      </c>
      <c r="EA141">
        <v>2</v>
      </c>
      <c r="EB141">
        <v>4</v>
      </c>
      <c r="EC141">
        <v>42</v>
      </c>
      <c r="ED141">
        <v>1</v>
      </c>
      <c r="EE141">
        <v>0</v>
      </c>
      <c r="EF141">
        <v>0</v>
      </c>
      <c r="EG141">
        <v>12</v>
      </c>
      <c r="EH141">
        <v>48</v>
      </c>
      <c r="EI141">
        <v>36</v>
      </c>
      <c r="EJ141">
        <v>39</v>
      </c>
      <c r="EK141">
        <v>51</v>
      </c>
      <c r="EL141">
        <v>28</v>
      </c>
      <c r="EM141">
        <v>30</v>
      </c>
      <c r="EN141" t="s">
        <v>1225</v>
      </c>
      <c r="EO141" t="s">
        <v>1226</v>
      </c>
    </row>
    <row r="142" spans="1:145">
      <c r="A142" s="1">
        <v>141</v>
      </c>
      <c r="B142" t="s">
        <v>1227</v>
      </c>
      <c r="C142" t="s">
        <v>145</v>
      </c>
      <c r="J142" t="s">
        <v>145</v>
      </c>
      <c r="L142" t="s">
        <v>145</v>
      </c>
      <c r="N142" t="s">
        <v>145</v>
      </c>
      <c r="P142" t="s">
        <v>172</v>
      </c>
      <c r="R142" t="s">
        <v>146</v>
      </c>
      <c r="S142" t="s">
        <v>146</v>
      </c>
      <c r="T142" t="s">
        <v>146</v>
      </c>
      <c r="U142" t="s">
        <v>1228</v>
      </c>
      <c r="V142" t="s">
        <v>146</v>
      </c>
      <c r="W142">
        <v>329</v>
      </c>
      <c r="X142" t="s">
        <v>636</v>
      </c>
      <c r="Y142" t="s">
        <v>145</v>
      </c>
      <c r="AA142">
        <v>21</v>
      </c>
      <c r="AB142">
        <v>2</v>
      </c>
      <c r="AC142" t="s">
        <v>149</v>
      </c>
      <c r="AD142">
        <v>30</v>
      </c>
      <c r="AE142" t="s">
        <v>146</v>
      </c>
      <c r="AG142" t="s">
        <v>146</v>
      </c>
      <c r="AI142">
        <v>1723</v>
      </c>
      <c r="AJ142">
        <v>1723</v>
      </c>
      <c r="AK142">
        <v>1723</v>
      </c>
      <c r="AL142" t="s">
        <v>146</v>
      </c>
      <c r="AM142" t="s">
        <v>146</v>
      </c>
      <c r="AN142">
        <v>30</v>
      </c>
      <c r="AO142">
        <v>12</v>
      </c>
      <c r="AP142" t="s">
        <v>150</v>
      </c>
      <c r="AR142" t="s">
        <v>151</v>
      </c>
      <c r="AS142" t="s">
        <v>146</v>
      </c>
      <c r="AU142" t="s">
        <v>146</v>
      </c>
      <c r="AV142">
        <v>6</v>
      </c>
      <c r="AW142" t="s">
        <v>146</v>
      </c>
      <c r="AX142" t="s">
        <v>264</v>
      </c>
      <c r="AY142">
        <v>85</v>
      </c>
      <c r="AZ142">
        <v>80</v>
      </c>
      <c r="BA142">
        <v>85</v>
      </c>
      <c r="BB142">
        <v>0</v>
      </c>
      <c r="BC142">
        <v>0</v>
      </c>
      <c r="BD142" t="s">
        <v>149</v>
      </c>
      <c r="BE142">
        <v>7</v>
      </c>
      <c r="BF142" t="s">
        <v>149</v>
      </c>
      <c r="BG142">
        <v>54</v>
      </c>
      <c r="BH142" t="s">
        <v>149</v>
      </c>
      <c r="BI142">
        <v>162</v>
      </c>
      <c r="BJ142" t="s">
        <v>149</v>
      </c>
      <c r="BK142">
        <v>889</v>
      </c>
      <c r="BL142" t="s">
        <v>149</v>
      </c>
      <c r="BM142">
        <v>1079</v>
      </c>
      <c r="BN142" t="s">
        <v>145</v>
      </c>
      <c r="BU142" t="s">
        <v>149</v>
      </c>
      <c r="BV142">
        <v>54</v>
      </c>
      <c r="BW142" t="s">
        <v>146</v>
      </c>
      <c r="BY142" t="s">
        <v>146</v>
      </c>
      <c r="CA142" t="s">
        <v>146</v>
      </c>
      <c r="CC142" t="s">
        <v>146</v>
      </c>
      <c r="CD142" t="s">
        <v>146</v>
      </c>
      <c r="CF142" t="s">
        <v>146</v>
      </c>
      <c r="CH142" t="s">
        <v>146</v>
      </c>
      <c r="CJ142" t="s">
        <v>145</v>
      </c>
      <c r="CL142" t="s">
        <v>155</v>
      </c>
      <c r="CN142" t="s">
        <v>145</v>
      </c>
      <c r="CO142" t="s">
        <v>351</v>
      </c>
      <c r="CP142">
        <v>8</v>
      </c>
      <c r="CQ142">
        <v>4</v>
      </c>
      <c r="CR142" t="s">
        <v>146</v>
      </c>
      <c r="CS142" t="s">
        <v>852</v>
      </c>
      <c r="CT142" t="s">
        <v>146</v>
      </c>
      <c r="CU142" t="s">
        <v>1229</v>
      </c>
      <c r="CV142" t="s">
        <v>178</v>
      </c>
      <c r="CW142" t="s">
        <v>146</v>
      </c>
      <c r="CX142">
        <v>242</v>
      </c>
      <c r="CY142" t="s">
        <v>149</v>
      </c>
      <c r="CZ142">
        <v>32</v>
      </c>
      <c r="DA142" t="s">
        <v>149</v>
      </c>
      <c r="DB142">
        <v>32</v>
      </c>
      <c r="DC142" t="s">
        <v>149</v>
      </c>
      <c r="DD142">
        <v>32</v>
      </c>
      <c r="DE142" t="s">
        <v>145</v>
      </c>
      <c r="DG142" t="s">
        <v>168</v>
      </c>
      <c r="DH142" t="s">
        <v>149</v>
      </c>
      <c r="DI142">
        <v>7</v>
      </c>
      <c r="DJ142" t="s">
        <v>149</v>
      </c>
      <c r="DK142">
        <v>17</v>
      </c>
      <c r="DL142">
        <v>29.16</v>
      </c>
      <c r="DM142">
        <v>70.84</v>
      </c>
      <c r="DN142">
        <v>26.54</v>
      </c>
      <c r="DO142">
        <v>180</v>
      </c>
      <c r="DP142">
        <v>1276</v>
      </c>
      <c r="DQ142">
        <v>5009</v>
      </c>
      <c r="DR142">
        <v>4</v>
      </c>
      <c r="DS142">
        <v>3</v>
      </c>
      <c r="DT142">
        <v>35</v>
      </c>
      <c r="DU142">
        <v>4</v>
      </c>
      <c r="DV142">
        <v>150</v>
      </c>
      <c r="DW142">
        <v>51</v>
      </c>
      <c r="DX142">
        <v>90</v>
      </c>
      <c r="DY142">
        <v>90</v>
      </c>
      <c r="DZ142">
        <v>95</v>
      </c>
      <c r="EA142">
        <v>1</v>
      </c>
      <c r="EB142">
        <v>54</v>
      </c>
      <c r="EC142">
        <v>53</v>
      </c>
      <c r="ED142">
        <v>0</v>
      </c>
      <c r="EE142">
        <v>0</v>
      </c>
      <c r="EF142">
        <v>0</v>
      </c>
      <c r="EG142">
        <v>7</v>
      </c>
      <c r="EH142">
        <v>39</v>
      </c>
      <c r="EI142">
        <v>17</v>
      </c>
      <c r="EJ142">
        <v>20</v>
      </c>
      <c r="EK142">
        <v>21</v>
      </c>
      <c r="EL142">
        <v>21</v>
      </c>
      <c r="EM142">
        <v>22</v>
      </c>
      <c r="EN142" t="s">
        <v>1230</v>
      </c>
      <c r="EO142" t="s">
        <v>1231</v>
      </c>
    </row>
    <row r="143" spans="1:145">
      <c r="A143" s="1">
        <v>142</v>
      </c>
      <c r="B143" t="s">
        <v>1232</v>
      </c>
      <c r="C143" t="s">
        <v>145</v>
      </c>
      <c r="J143" t="s">
        <v>145</v>
      </c>
      <c r="L143" t="s">
        <v>145</v>
      </c>
      <c r="N143" t="s">
        <v>145</v>
      </c>
      <c r="P143" t="s">
        <v>147</v>
      </c>
      <c r="R143" t="s">
        <v>145</v>
      </c>
      <c r="S143" t="s">
        <v>149</v>
      </c>
      <c r="T143" t="s">
        <v>149</v>
      </c>
      <c r="V143" t="s">
        <v>146</v>
      </c>
      <c r="W143" t="s">
        <v>1233</v>
      </c>
      <c r="X143" t="s">
        <v>1234</v>
      </c>
      <c r="Y143" t="s">
        <v>145</v>
      </c>
      <c r="AA143">
        <v>1</v>
      </c>
      <c r="AB143">
        <v>1</v>
      </c>
      <c r="AC143" t="s">
        <v>149</v>
      </c>
      <c r="AD143">
        <v>13</v>
      </c>
      <c r="AE143" t="s">
        <v>146</v>
      </c>
      <c r="AG143" t="s">
        <v>146</v>
      </c>
      <c r="AI143">
        <v>2455.35</v>
      </c>
      <c r="AJ143">
        <v>2455.35</v>
      </c>
      <c r="AK143">
        <v>2455.35</v>
      </c>
      <c r="AL143" t="s">
        <v>146</v>
      </c>
      <c r="AM143" t="s">
        <v>146</v>
      </c>
      <c r="AN143">
        <v>30</v>
      </c>
      <c r="AO143">
        <v>6</v>
      </c>
      <c r="AP143" t="s">
        <v>150</v>
      </c>
      <c r="AR143" t="s">
        <v>151</v>
      </c>
      <c r="AS143" t="s">
        <v>145</v>
      </c>
      <c r="AT143">
        <v>95</v>
      </c>
      <c r="AU143" t="s">
        <v>146</v>
      </c>
      <c r="AV143">
        <v>10</v>
      </c>
      <c r="AW143" t="s">
        <v>145</v>
      </c>
      <c r="BD143" t="s">
        <v>149</v>
      </c>
      <c r="BE143">
        <v>8</v>
      </c>
      <c r="BF143" t="s">
        <v>149</v>
      </c>
      <c r="BG143">
        <v>10</v>
      </c>
      <c r="BH143" t="s">
        <v>149</v>
      </c>
      <c r="BI143">
        <v>50</v>
      </c>
      <c r="BJ143" t="s">
        <v>149</v>
      </c>
      <c r="BK143">
        <v>150</v>
      </c>
      <c r="BL143" t="s">
        <v>149</v>
      </c>
      <c r="BM143">
        <v>140</v>
      </c>
      <c r="BN143" t="s">
        <v>146</v>
      </c>
      <c r="BO143">
        <v>30</v>
      </c>
      <c r="BP143">
        <v>20</v>
      </c>
      <c r="BQ143">
        <v>6</v>
      </c>
      <c r="BR143">
        <v>120</v>
      </c>
      <c r="BS143">
        <v>5</v>
      </c>
      <c r="BT143">
        <v>0</v>
      </c>
      <c r="BU143" t="s">
        <v>149</v>
      </c>
      <c r="BV143">
        <v>13</v>
      </c>
      <c r="BW143" t="s">
        <v>149</v>
      </c>
      <c r="BX143">
        <v>120</v>
      </c>
      <c r="BY143" t="s">
        <v>149</v>
      </c>
      <c r="BZ143">
        <v>100</v>
      </c>
      <c r="CA143" t="s">
        <v>149</v>
      </c>
      <c r="CB143">
        <v>1500</v>
      </c>
      <c r="CC143" t="s">
        <v>146</v>
      </c>
      <c r="CD143" t="s">
        <v>146</v>
      </c>
      <c r="CF143" t="s">
        <v>146</v>
      </c>
      <c r="CH143" t="s">
        <v>146</v>
      </c>
      <c r="CJ143" t="s">
        <v>145</v>
      </c>
      <c r="CL143" t="s">
        <v>155</v>
      </c>
      <c r="CN143" t="s">
        <v>145</v>
      </c>
      <c r="CO143" t="s">
        <v>156</v>
      </c>
      <c r="CP143">
        <v>0</v>
      </c>
      <c r="CQ143">
        <v>1</v>
      </c>
      <c r="CR143" t="s">
        <v>146</v>
      </c>
      <c r="CS143" t="s">
        <v>455</v>
      </c>
      <c r="CT143" t="s">
        <v>146</v>
      </c>
      <c r="CU143" t="s">
        <v>393</v>
      </c>
      <c r="CV143" t="s">
        <v>157</v>
      </c>
      <c r="CW143" t="s">
        <v>146</v>
      </c>
      <c r="CX143" t="s">
        <v>1235</v>
      </c>
      <c r="CY143" t="s">
        <v>146</v>
      </c>
      <c r="DA143" t="s">
        <v>146</v>
      </c>
      <c r="DC143" t="s">
        <v>146</v>
      </c>
      <c r="DE143" t="s">
        <v>146</v>
      </c>
      <c r="DF143" t="s">
        <v>672</v>
      </c>
      <c r="DG143" t="s">
        <v>193</v>
      </c>
      <c r="DH143" t="s">
        <v>149</v>
      </c>
      <c r="DI143">
        <v>12</v>
      </c>
      <c r="DJ143" t="s">
        <v>149</v>
      </c>
      <c r="DK143">
        <v>1</v>
      </c>
      <c r="DL143">
        <v>98</v>
      </c>
      <c r="DM143">
        <v>71</v>
      </c>
      <c r="DN143">
        <v>29.3</v>
      </c>
      <c r="DO143">
        <v>120</v>
      </c>
      <c r="DP143">
        <v>100</v>
      </c>
      <c r="DQ143">
        <v>1500</v>
      </c>
      <c r="DR143">
        <v>8</v>
      </c>
      <c r="DS143">
        <v>0</v>
      </c>
      <c r="DT143">
        <v>10</v>
      </c>
      <c r="DU143">
        <v>0</v>
      </c>
      <c r="DV143">
        <v>70</v>
      </c>
      <c r="DW143">
        <v>0</v>
      </c>
      <c r="DX143">
        <v>100</v>
      </c>
      <c r="DY143">
        <v>100</v>
      </c>
      <c r="DZ143">
        <v>90</v>
      </c>
      <c r="EA143">
        <v>1</v>
      </c>
      <c r="EB143">
        <v>2</v>
      </c>
      <c r="EC143">
        <v>10</v>
      </c>
      <c r="ED143">
        <v>0</v>
      </c>
      <c r="EE143">
        <v>0</v>
      </c>
      <c r="EF143">
        <v>0</v>
      </c>
      <c r="EG143">
        <v>8</v>
      </c>
      <c r="EH143">
        <v>10</v>
      </c>
      <c r="EI143">
        <v>12</v>
      </c>
      <c r="EJ143">
        <v>14</v>
      </c>
      <c r="EK143">
        <v>14</v>
      </c>
      <c r="EL143">
        <v>15</v>
      </c>
      <c r="EM143">
        <v>15</v>
      </c>
      <c r="EN143" t="s">
        <v>1236</v>
      </c>
      <c r="EO143" t="s">
        <v>1237</v>
      </c>
    </row>
    <row r="144" spans="1:145">
      <c r="A144" s="1">
        <v>143</v>
      </c>
      <c r="B144" t="s">
        <v>1238</v>
      </c>
      <c r="C144" t="s">
        <v>145</v>
      </c>
      <c r="J144" t="s">
        <v>145</v>
      </c>
      <c r="L144" t="s">
        <v>145</v>
      </c>
      <c r="N144" t="s">
        <v>145</v>
      </c>
      <c r="P144" t="s">
        <v>172</v>
      </c>
      <c r="R144" t="s">
        <v>146</v>
      </c>
      <c r="S144" t="s">
        <v>146</v>
      </c>
      <c r="T144" t="s">
        <v>145</v>
      </c>
      <c r="U144" t="s">
        <v>1239</v>
      </c>
      <c r="V144" t="s">
        <v>146</v>
      </c>
      <c r="W144">
        <v>2291</v>
      </c>
      <c r="X144" t="s">
        <v>163</v>
      </c>
      <c r="Y144" t="s">
        <v>145</v>
      </c>
      <c r="AA144">
        <v>29</v>
      </c>
      <c r="AB144">
        <v>5</v>
      </c>
      <c r="AC144" t="s">
        <v>149</v>
      </c>
      <c r="AD144">
        <v>33</v>
      </c>
      <c r="AE144" t="s">
        <v>149</v>
      </c>
      <c r="AF144">
        <v>33</v>
      </c>
      <c r="AG144" t="s">
        <v>146</v>
      </c>
      <c r="AI144">
        <v>1802.92</v>
      </c>
      <c r="AJ144">
        <v>1802.92</v>
      </c>
      <c r="AK144">
        <v>1802.92</v>
      </c>
      <c r="AL144" t="s">
        <v>146</v>
      </c>
      <c r="AM144" t="s">
        <v>146</v>
      </c>
      <c r="AN144">
        <v>50</v>
      </c>
      <c r="AO144">
        <v>3.5</v>
      </c>
      <c r="AP144" t="s">
        <v>150</v>
      </c>
      <c r="AR144" t="s">
        <v>157</v>
      </c>
      <c r="AS144" t="s">
        <v>145</v>
      </c>
      <c r="AT144">
        <v>95</v>
      </c>
      <c r="AU144" t="s">
        <v>145</v>
      </c>
      <c r="AW144" t="s">
        <v>146</v>
      </c>
      <c r="AX144" t="s">
        <v>1240</v>
      </c>
      <c r="AY144">
        <v>100</v>
      </c>
      <c r="AZ144">
        <v>100</v>
      </c>
      <c r="BA144">
        <v>100</v>
      </c>
      <c r="BB144">
        <v>100</v>
      </c>
      <c r="BC144">
        <v>100</v>
      </c>
      <c r="BD144" t="s">
        <v>149</v>
      </c>
      <c r="BE144">
        <v>51</v>
      </c>
      <c r="BF144" t="s">
        <v>149</v>
      </c>
      <c r="BG144">
        <v>71</v>
      </c>
      <c r="BH144" t="s">
        <v>149</v>
      </c>
      <c r="BI144">
        <v>200</v>
      </c>
      <c r="BJ144" t="s">
        <v>149</v>
      </c>
      <c r="BK144">
        <v>1023</v>
      </c>
      <c r="BL144" t="s">
        <v>149</v>
      </c>
      <c r="BM144">
        <v>494</v>
      </c>
      <c r="BN144" t="s">
        <v>146</v>
      </c>
      <c r="BO144">
        <v>3</v>
      </c>
      <c r="BP144">
        <v>10</v>
      </c>
      <c r="BQ144">
        <v>77</v>
      </c>
      <c r="BR144">
        <v>4</v>
      </c>
      <c r="BS144">
        <v>10</v>
      </c>
      <c r="BT144">
        <v>0</v>
      </c>
      <c r="BU144" t="s">
        <v>149</v>
      </c>
      <c r="BV144">
        <v>37</v>
      </c>
      <c r="BW144" t="s">
        <v>149</v>
      </c>
      <c r="BX144">
        <v>0</v>
      </c>
      <c r="BY144" t="s">
        <v>149</v>
      </c>
      <c r="BZ144">
        <v>0</v>
      </c>
      <c r="CA144" t="s">
        <v>149</v>
      </c>
      <c r="CB144">
        <v>0</v>
      </c>
      <c r="CC144" t="s">
        <v>146</v>
      </c>
      <c r="CD144" t="s">
        <v>149</v>
      </c>
      <c r="CE144">
        <v>0</v>
      </c>
      <c r="CF144" t="s">
        <v>149</v>
      </c>
      <c r="CG144">
        <v>0</v>
      </c>
      <c r="CH144" t="s">
        <v>149</v>
      </c>
      <c r="CI144" t="s">
        <v>1241</v>
      </c>
      <c r="CJ144" t="s">
        <v>145</v>
      </c>
      <c r="CL144" t="s">
        <v>253</v>
      </c>
      <c r="CM144" t="s">
        <v>1242</v>
      </c>
      <c r="CN144" t="s">
        <v>146</v>
      </c>
      <c r="CO144" t="s">
        <v>377</v>
      </c>
      <c r="CP144">
        <v>15</v>
      </c>
      <c r="CQ144">
        <v>10</v>
      </c>
      <c r="CR144" t="s">
        <v>146</v>
      </c>
      <c r="CS144" t="s">
        <v>565</v>
      </c>
      <c r="CT144" t="s">
        <v>146</v>
      </c>
      <c r="CU144" t="s">
        <v>1243</v>
      </c>
      <c r="CV144" t="s">
        <v>157</v>
      </c>
      <c r="CW144" t="s">
        <v>146</v>
      </c>
      <c r="CX144" t="s">
        <v>1244</v>
      </c>
      <c r="CY144" t="s">
        <v>149</v>
      </c>
      <c r="CZ144">
        <v>8</v>
      </c>
      <c r="DA144" t="s">
        <v>149</v>
      </c>
      <c r="DB144">
        <v>12</v>
      </c>
      <c r="DC144" t="s">
        <v>146</v>
      </c>
      <c r="DE144" t="s">
        <v>145</v>
      </c>
      <c r="DG144" t="s">
        <v>193</v>
      </c>
      <c r="DH144" t="s">
        <v>149</v>
      </c>
      <c r="DI144">
        <v>34</v>
      </c>
      <c r="DJ144" t="s">
        <v>149</v>
      </c>
      <c r="DK144">
        <v>25</v>
      </c>
      <c r="DL144">
        <v>95</v>
      </c>
      <c r="DM144">
        <v>60</v>
      </c>
      <c r="DN144">
        <v>25</v>
      </c>
      <c r="DO144">
        <v>625</v>
      </c>
      <c r="DP144">
        <v>1288</v>
      </c>
      <c r="DQ144">
        <v>4566</v>
      </c>
      <c r="DR144">
        <v>47</v>
      </c>
      <c r="DS144">
        <v>12</v>
      </c>
      <c r="DT144">
        <v>60</v>
      </c>
      <c r="DU144">
        <v>16</v>
      </c>
      <c r="DV144">
        <v>18</v>
      </c>
      <c r="DW144">
        <v>21</v>
      </c>
      <c r="DX144">
        <v>61.7</v>
      </c>
      <c r="DY144">
        <v>70</v>
      </c>
      <c r="DZ144">
        <v>57.46</v>
      </c>
      <c r="EA144">
        <v>24</v>
      </c>
      <c r="EB144">
        <v>28</v>
      </c>
      <c r="EC144">
        <v>31</v>
      </c>
      <c r="ED144">
        <v>1</v>
      </c>
      <c r="EE144">
        <v>0</v>
      </c>
      <c r="EF144">
        <v>0</v>
      </c>
      <c r="EG144">
        <v>51</v>
      </c>
      <c r="EH144">
        <v>71</v>
      </c>
      <c r="EI144">
        <v>80</v>
      </c>
      <c r="EJ144">
        <v>37</v>
      </c>
      <c r="EK144">
        <v>51</v>
      </c>
      <c r="EL144">
        <v>36</v>
      </c>
      <c r="EM144">
        <v>48</v>
      </c>
      <c r="EN144" t="s">
        <v>1245</v>
      </c>
      <c r="EO144" t="s">
        <v>1246</v>
      </c>
    </row>
    <row r="145" spans="1:145">
      <c r="A145" s="1">
        <v>144</v>
      </c>
      <c r="B145" t="s">
        <v>1247</v>
      </c>
      <c r="C145" t="s">
        <v>145</v>
      </c>
      <c r="J145" t="s">
        <v>145</v>
      </c>
      <c r="L145" t="s">
        <v>145</v>
      </c>
      <c r="N145" t="s">
        <v>145</v>
      </c>
      <c r="P145" t="s">
        <v>172</v>
      </c>
      <c r="R145" t="s">
        <v>146</v>
      </c>
      <c r="S145" t="s">
        <v>146</v>
      </c>
      <c r="T145" t="s">
        <v>145</v>
      </c>
      <c r="U145" t="s">
        <v>262</v>
      </c>
      <c r="V145" t="s">
        <v>146</v>
      </c>
      <c r="W145" t="s">
        <v>1248</v>
      </c>
      <c r="X145" t="s">
        <v>358</v>
      </c>
      <c r="Y145" t="s">
        <v>145</v>
      </c>
      <c r="AA145">
        <v>8</v>
      </c>
      <c r="AB145">
        <v>1</v>
      </c>
      <c r="AC145" t="s">
        <v>149</v>
      </c>
      <c r="AD145">
        <v>21</v>
      </c>
      <c r="AE145" t="s">
        <v>146</v>
      </c>
      <c r="AG145" t="s">
        <v>146</v>
      </c>
      <c r="AI145">
        <v>2299.06</v>
      </c>
      <c r="AJ145">
        <v>2299.06</v>
      </c>
      <c r="AK145">
        <v>2299.06</v>
      </c>
      <c r="AL145" t="s">
        <v>146</v>
      </c>
      <c r="AM145" t="s">
        <v>146</v>
      </c>
      <c r="AN145">
        <v>40</v>
      </c>
      <c r="AO145">
        <v>10</v>
      </c>
      <c r="AP145" t="s">
        <v>150</v>
      </c>
      <c r="AR145" t="s">
        <v>151</v>
      </c>
      <c r="AS145" t="s">
        <v>145</v>
      </c>
      <c r="AT145">
        <v>50</v>
      </c>
      <c r="AU145" t="s">
        <v>146</v>
      </c>
      <c r="AV145">
        <v>21</v>
      </c>
      <c r="AW145" t="s">
        <v>146</v>
      </c>
      <c r="AX145" t="s">
        <v>1249</v>
      </c>
      <c r="AY145">
        <v>100</v>
      </c>
      <c r="AZ145">
        <v>100</v>
      </c>
      <c r="BA145">
        <v>100</v>
      </c>
      <c r="BB145">
        <v>88</v>
      </c>
      <c r="BC145">
        <v>89</v>
      </c>
      <c r="BD145" t="s">
        <v>149</v>
      </c>
      <c r="BE145">
        <v>31</v>
      </c>
      <c r="BF145" t="s">
        <v>149</v>
      </c>
      <c r="BG145">
        <v>25</v>
      </c>
      <c r="BH145" t="s">
        <v>149</v>
      </c>
      <c r="BI145">
        <v>84</v>
      </c>
      <c r="BJ145" t="s">
        <v>149</v>
      </c>
      <c r="BK145">
        <v>380</v>
      </c>
      <c r="BL145" t="s">
        <v>149</v>
      </c>
      <c r="BM145">
        <v>296</v>
      </c>
      <c r="BN145" t="s">
        <v>146</v>
      </c>
      <c r="BO145">
        <v>9</v>
      </c>
      <c r="BP145">
        <v>0</v>
      </c>
      <c r="BQ145">
        <v>13</v>
      </c>
      <c r="BR145">
        <v>3</v>
      </c>
      <c r="BS145">
        <v>0</v>
      </c>
      <c r="BT145">
        <v>0</v>
      </c>
      <c r="BU145" t="s">
        <v>149</v>
      </c>
      <c r="BV145">
        <v>23</v>
      </c>
      <c r="BW145" t="s">
        <v>149</v>
      </c>
      <c r="BX145">
        <v>139</v>
      </c>
      <c r="BY145" t="s">
        <v>149</v>
      </c>
      <c r="BZ145">
        <v>0</v>
      </c>
      <c r="CA145" t="s">
        <v>149</v>
      </c>
      <c r="CB145">
        <v>0</v>
      </c>
      <c r="CC145" t="s">
        <v>146</v>
      </c>
      <c r="CD145" t="s">
        <v>146</v>
      </c>
      <c r="CF145" t="s">
        <v>146</v>
      </c>
      <c r="CH145" t="s">
        <v>146</v>
      </c>
      <c r="CJ145" t="s">
        <v>145</v>
      </c>
      <c r="CL145" t="s">
        <v>155</v>
      </c>
      <c r="CN145" t="s">
        <v>146</v>
      </c>
      <c r="CO145" t="s">
        <v>296</v>
      </c>
      <c r="CP145">
        <v>0</v>
      </c>
      <c r="CQ145">
        <v>8</v>
      </c>
      <c r="CR145" t="s">
        <v>146</v>
      </c>
      <c r="CS145" t="s">
        <v>810</v>
      </c>
      <c r="CT145" t="s">
        <v>145</v>
      </c>
      <c r="CV145" t="s">
        <v>157</v>
      </c>
      <c r="CW145" t="s">
        <v>146</v>
      </c>
      <c r="CX145" t="s">
        <v>1250</v>
      </c>
      <c r="CY145" t="s">
        <v>149</v>
      </c>
      <c r="CZ145">
        <v>40</v>
      </c>
      <c r="DA145" t="s">
        <v>149</v>
      </c>
      <c r="DB145">
        <v>40</v>
      </c>
      <c r="DC145" t="s">
        <v>149</v>
      </c>
      <c r="DD145">
        <v>40</v>
      </c>
      <c r="DE145" t="s">
        <v>146</v>
      </c>
      <c r="DF145" t="s">
        <v>1251</v>
      </c>
      <c r="DG145" t="s">
        <v>168</v>
      </c>
      <c r="DH145" t="s">
        <v>149</v>
      </c>
      <c r="DI145">
        <v>39</v>
      </c>
      <c r="DJ145" t="s">
        <v>149</v>
      </c>
      <c r="DK145">
        <v>7</v>
      </c>
      <c r="DL145">
        <v>23</v>
      </c>
      <c r="DM145">
        <v>77</v>
      </c>
      <c r="DN145">
        <v>31.16</v>
      </c>
      <c r="DO145">
        <v>435</v>
      </c>
      <c r="DP145">
        <v>519</v>
      </c>
      <c r="DQ145">
        <v>1910</v>
      </c>
      <c r="DR145">
        <v>13</v>
      </c>
      <c r="DS145">
        <v>19</v>
      </c>
      <c r="DT145">
        <v>22</v>
      </c>
      <c r="DU145">
        <v>6</v>
      </c>
      <c r="DV145">
        <v>81</v>
      </c>
      <c r="DW145">
        <v>3</v>
      </c>
      <c r="DX145">
        <v>31</v>
      </c>
      <c r="DY145">
        <v>55</v>
      </c>
      <c r="DZ145">
        <v>53</v>
      </c>
      <c r="EA145">
        <v>21</v>
      </c>
      <c r="EB145">
        <v>22</v>
      </c>
      <c r="EC145">
        <v>21</v>
      </c>
      <c r="ED145">
        <v>2</v>
      </c>
      <c r="EE145">
        <v>0</v>
      </c>
      <c r="EF145">
        <v>0</v>
      </c>
      <c r="EG145">
        <v>55</v>
      </c>
      <c r="EH145">
        <v>26</v>
      </c>
      <c r="EI145">
        <v>15</v>
      </c>
      <c r="EJ145">
        <v>16</v>
      </c>
      <c r="EK145">
        <v>20</v>
      </c>
      <c r="EL145">
        <v>14</v>
      </c>
      <c r="EM145">
        <v>19</v>
      </c>
      <c r="EN145" t="s">
        <v>1252</v>
      </c>
      <c r="EO145" t="s">
        <v>1253</v>
      </c>
    </row>
    <row r="146" spans="1:145">
      <c r="A146" s="1">
        <v>145</v>
      </c>
      <c r="B146" t="s">
        <v>1254</v>
      </c>
      <c r="C146" t="s">
        <v>145</v>
      </c>
      <c r="J146" t="s">
        <v>145</v>
      </c>
      <c r="L146" t="s">
        <v>145</v>
      </c>
      <c r="N146" t="s">
        <v>145</v>
      </c>
      <c r="P146" t="s">
        <v>172</v>
      </c>
      <c r="R146" t="s">
        <v>146</v>
      </c>
      <c r="S146" t="s">
        <v>146</v>
      </c>
      <c r="T146" t="s">
        <v>145</v>
      </c>
      <c r="V146" t="s">
        <v>146</v>
      </c>
      <c r="W146" t="s">
        <v>1255</v>
      </c>
      <c r="X146" t="s">
        <v>1256</v>
      </c>
      <c r="Y146" t="s">
        <v>145</v>
      </c>
      <c r="AA146">
        <v>16</v>
      </c>
      <c r="AB146">
        <v>1</v>
      </c>
      <c r="AC146" t="s">
        <v>149</v>
      </c>
      <c r="AD146">
        <v>19</v>
      </c>
      <c r="AE146" t="s">
        <v>149</v>
      </c>
      <c r="AF146">
        <v>4</v>
      </c>
      <c r="AG146" t="s">
        <v>146</v>
      </c>
      <c r="AI146">
        <v>2298.2199999999998</v>
      </c>
      <c r="AJ146">
        <v>2298.2199999999998</v>
      </c>
      <c r="AK146">
        <v>2298.2199999999998</v>
      </c>
      <c r="AL146" t="s">
        <v>146</v>
      </c>
      <c r="AM146" t="s">
        <v>146</v>
      </c>
      <c r="AN146">
        <v>80</v>
      </c>
      <c r="AO146">
        <v>22</v>
      </c>
      <c r="AP146" t="s">
        <v>150</v>
      </c>
      <c r="AR146" t="s">
        <v>157</v>
      </c>
      <c r="AS146" t="s">
        <v>145</v>
      </c>
      <c r="AT146">
        <v>10</v>
      </c>
      <c r="AU146" t="s">
        <v>146</v>
      </c>
      <c r="AV146">
        <v>3</v>
      </c>
      <c r="AW146" t="s">
        <v>146</v>
      </c>
      <c r="AX146" t="s">
        <v>1257</v>
      </c>
      <c r="AY146">
        <v>100</v>
      </c>
      <c r="AZ146">
        <v>100</v>
      </c>
      <c r="BA146">
        <v>100</v>
      </c>
      <c r="BB146">
        <v>100</v>
      </c>
      <c r="BC146">
        <v>100</v>
      </c>
      <c r="BD146" t="s">
        <v>149</v>
      </c>
      <c r="BE146">
        <v>3</v>
      </c>
      <c r="BF146" t="s">
        <v>149</v>
      </c>
      <c r="BG146">
        <v>13</v>
      </c>
      <c r="BH146" t="s">
        <v>149</v>
      </c>
      <c r="BI146">
        <v>52</v>
      </c>
      <c r="BJ146" t="s">
        <v>149</v>
      </c>
      <c r="BK146">
        <v>388</v>
      </c>
      <c r="BL146" t="s">
        <v>149</v>
      </c>
      <c r="BM146">
        <v>338</v>
      </c>
      <c r="BN146" t="s">
        <v>145</v>
      </c>
      <c r="BU146" t="s">
        <v>149</v>
      </c>
      <c r="BV146">
        <v>17</v>
      </c>
      <c r="BW146" t="s">
        <v>149</v>
      </c>
      <c r="BX146">
        <v>0</v>
      </c>
      <c r="BY146" t="s">
        <v>149</v>
      </c>
      <c r="BZ146">
        <v>0</v>
      </c>
      <c r="CA146" t="s">
        <v>149</v>
      </c>
      <c r="CB146">
        <v>1033</v>
      </c>
      <c r="CC146" t="s">
        <v>146</v>
      </c>
      <c r="CD146" t="s">
        <v>146</v>
      </c>
      <c r="CF146" t="s">
        <v>146</v>
      </c>
      <c r="CH146" t="s">
        <v>146</v>
      </c>
      <c r="CJ146" t="s">
        <v>145</v>
      </c>
      <c r="CL146" t="s">
        <v>166</v>
      </c>
      <c r="CN146" t="s">
        <v>146</v>
      </c>
      <c r="CO146" t="s">
        <v>351</v>
      </c>
      <c r="CP146">
        <v>6</v>
      </c>
      <c r="CQ146">
        <v>0</v>
      </c>
      <c r="CR146" t="s">
        <v>146</v>
      </c>
      <c r="CS146" t="s">
        <v>1131</v>
      </c>
      <c r="CT146" t="s">
        <v>145</v>
      </c>
      <c r="CV146" t="s">
        <v>178</v>
      </c>
      <c r="CW146" t="s">
        <v>145</v>
      </c>
      <c r="CY146" t="s">
        <v>146</v>
      </c>
      <c r="DA146" t="s">
        <v>146</v>
      </c>
      <c r="DC146" t="s">
        <v>146</v>
      </c>
      <c r="DE146" t="s">
        <v>145</v>
      </c>
      <c r="DG146" t="s">
        <v>159</v>
      </c>
      <c r="DH146" t="s">
        <v>149</v>
      </c>
      <c r="DI146">
        <v>0</v>
      </c>
      <c r="DJ146" t="s">
        <v>149</v>
      </c>
      <c r="DK146">
        <v>66</v>
      </c>
      <c r="DL146">
        <v>26.7</v>
      </c>
      <c r="DM146">
        <v>61.34</v>
      </c>
      <c r="DN146">
        <v>26.7</v>
      </c>
      <c r="DO146">
        <v>103</v>
      </c>
      <c r="DP146">
        <v>309</v>
      </c>
      <c r="DQ146">
        <v>2310</v>
      </c>
      <c r="DR146">
        <v>3</v>
      </c>
      <c r="DS146">
        <v>3</v>
      </c>
      <c r="DT146">
        <v>13</v>
      </c>
      <c r="DU146">
        <v>7</v>
      </c>
      <c r="DV146">
        <v>34</v>
      </c>
      <c r="DW146">
        <v>14</v>
      </c>
      <c r="DX146">
        <v>100</v>
      </c>
      <c r="DY146">
        <v>98</v>
      </c>
      <c r="DZ146">
        <v>98</v>
      </c>
      <c r="EA146">
        <v>3</v>
      </c>
      <c r="EB146">
        <v>7</v>
      </c>
      <c r="EC146">
        <v>17</v>
      </c>
      <c r="ED146">
        <v>0</v>
      </c>
      <c r="EE146">
        <v>0</v>
      </c>
      <c r="EF146">
        <v>0</v>
      </c>
      <c r="EG146">
        <v>6</v>
      </c>
      <c r="EH146">
        <v>20</v>
      </c>
      <c r="EI146">
        <v>13</v>
      </c>
      <c r="EJ146">
        <v>6</v>
      </c>
      <c r="EK146">
        <v>14</v>
      </c>
      <c r="EL146">
        <v>5</v>
      </c>
      <c r="EM146">
        <v>12</v>
      </c>
      <c r="EN146" t="s">
        <v>1258</v>
      </c>
      <c r="EO146" t="s">
        <v>1259</v>
      </c>
    </row>
    <row r="147" spans="1:145">
      <c r="A147" s="1">
        <v>146</v>
      </c>
      <c r="B147" t="s">
        <v>1260</v>
      </c>
      <c r="C147" t="s">
        <v>146</v>
      </c>
      <c r="D147">
        <v>0</v>
      </c>
      <c r="E147">
        <v>0</v>
      </c>
      <c r="F147">
        <v>0</v>
      </c>
      <c r="G147">
        <v>93</v>
      </c>
      <c r="H147">
        <v>0</v>
      </c>
      <c r="I147">
        <v>0</v>
      </c>
      <c r="J147" t="s">
        <v>145</v>
      </c>
      <c r="L147" t="s">
        <v>145</v>
      </c>
      <c r="N147" t="s">
        <v>145</v>
      </c>
      <c r="P147" t="s">
        <v>172</v>
      </c>
      <c r="R147" t="s">
        <v>146</v>
      </c>
      <c r="S147" t="s">
        <v>146</v>
      </c>
      <c r="T147" t="s">
        <v>145</v>
      </c>
      <c r="V147" t="s">
        <v>146</v>
      </c>
      <c r="W147" t="s">
        <v>1078</v>
      </c>
      <c r="X147" t="s">
        <v>358</v>
      </c>
      <c r="Y147" t="s">
        <v>145</v>
      </c>
      <c r="AA147">
        <v>2</v>
      </c>
      <c r="AB147">
        <v>1</v>
      </c>
      <c r="AC147" t="s">
        <v>146</v>
      </c>
      <c r="AE147" t="s">
        <v>146</v>
      </c>
      <c r="AG147" t="s">
        <v>146</v>
      </c>
      <c r="AI147">
        <v>1725</v>
      </c>
      <c r="AJ147">
        <v>1725</v>
      </c>
      <c r="AK147">
        <v>1725</v>
      </c>
      <c r="AL147" t="s">
        <v>146</v>
      </c>
      <c r="AM147" t="s">
        <v>146</v>
      </c>
      <c r="AN147">
        <v>3</v>
      </c>
      <c r="AO147">
        <v>10</v>
      </c>
      <c r="AP147" t="s">
        <v>150</v>
      </c>
      <c r="AR147" t="s">
        <v>151</v>
      </c>
      <c r="AS147" t="s">
        <v>146</v>
      </c>
      <c r="AU147" t="s">
        <v>146</v>
      </c>
      <c r="AV147">
        <v>3</v>
      </c>
      <c r="AW147" t="s">
        <v>146</v>
      </c>
      <c r="AX147" t="s">
        <v>1261</v>
      </c>
      <c r="AY147">
        <v>80</v>
      </c>
      <c r="AZ147">
        <v>100</v>
      </c>
      <c r="BA147">
        <v>100</v>
      </c>
      <c r="BB147">
        <v>100</v>
      </c>
      <c r="BC147">
        <v>100</v>
      </c>
      <c r="BD147" t="s">
        <v>149</v>
      </c>
      <c r="BE147">
        <v>49</v>
      </c>
      <c r="BF147" t="s">
        <v>149</v>
      </c>
      <c r="BG147">
        <v>79</v>
      </c>
      <c r="BH147" t="s">
        <v>149</v>
      </c>
      <c r="BI147">
        <v>174</v>
      </c>
      <c r="BJ147" t="s">
        <v>149</v>
      </c>
      <c r="BK147">
        <v>7600</v>
      </c>
      <c r="BL147" t="s">
        <v>149</v>
      </c>
      <c r="BM147">
        <v>4045</v>
      </c>
      <c r="BN147" t="s">
        <v>146</v>
      </c>
      <c r="BO147">
        <v>0</v>
      </c>
      <c r="BP147">
        <v>0</v>
      </c>
      <c r="BQ147">
        <v>160</v>
      </c>
      <c r="BR147">
        <v>5</v>
      </c>
      <c r="BS147">
        <v>0</v>
      </c>
      <c r="BT147">
        <v>0</v>
      </c>
      <c r="BU147" t="s">
        <v>149</v>
      </c>
      <c r="BV147">
        <v>54</v>
      </c>
      <c r="BW147" t="s">
        <v>149</v>
      </c>
      <c r="BX147">
        <v>0</v>
      </c>
      <c r="BY147" t="s">
        <v>149</v>
      </c>
      <c r="BZ147">
        <v>0</v>
      </c>
      <c r="CA147" t="s">
        <v>149</v>
      </c>
      <c r="CB147">
        <v>0</v>
      </c>
      <c r="CC147" t="s">
        <v>146</v>
      </c>
      <c r="CD147" t="s">
        <v>146</v>
      </c>
      <c r="CF147" t="s">
        <v>149</v>
      </c>
      <c r="CG147" t="s">
        <v>1262</v>
      </c>
      <c r="CH147" t="s">
        <v>149</v>
      </c>
      <c r="CI147" t="s">
        <v>1263</v>
      </c>
      <c r="CJ147" t="s">
        <v>145</v>
      </c>
      <c r="CL147" t="s">
        <v>155</v>
      </c>
      <c r="CN147" t="s">
        <v>145</v>
      </c>
      <c r="CO147" t="s">
        <v>296</v>
      </c>
      <c r="CP147">
        <v>15</v>
      </c>
      <c r="CQ147">
        <v>0</v>
      </c>
      <c r="CR147" t="s">
        <v>146</v>
      </c>
      <c r="CS147" t="s">
        <v>234</v>
      </c>
      <c r="CT147" t="s">
        <v>145</v>
      </c>
      <c r="CV147" t="s">
        <v>178</v>
      </c>
      <c r="CW147" t="s">
        <v>146</v>
      </c>
      <c r="CX147" t="s">
        <v>1264</v>
      </c>
      <c r="CY147" t="s">
        <v>146</v>
      </c>
      <c r="DA147" t="s">
        <v>146</v>
      </c>
      <c r="DC147" t="s">
        <v>146</v>
      </c>
      <c r="DE147" t="s">
        <v>146</v>
      </c>
      <c r="DF147" t="s">
        <v>959</v>
      </c>
      <c r="DG147" t="s">
        <v>193</v>
      </c>
      <c r="DH147" t="s">
        <v>146</v>
      </c>
      <c r="DJ147" t="s">
        <v>146</v>
      </c>
      <c r="DL147">
        <v>95.64</v>
      </c>
      <c r="DM147">
        <v>98.18</v>
      </c>
      <c r="DN147">
        <v>29.27</v>
      </c>
      <c r="DO147">
        <v>929</v>
      </c>
      <c r="DP147">
        <v>1219</v>
      </c>
      <c r="DQ147">
        <v>3489</v>
      </c>
      <c r="DR147">
        <v>49</v>
      </c>
      <c r="DS147">
        <v>0</v>
      </c>
      <c r="DT147">
        <v>67</v>
      </c>
      <c r="DU147">
        <v>0</v>
      </c>
      <c r="DV147">
        <v>151</v>
      </c>
      <c r="DW147">
        <v>269</v>
      </c>
      <c r="DX147">
        <v>20</v>
      </c>
      <c r="DY147">
        <v>20</v>
      </c>
      <c r="DZ147">
        <v>14</v>
      </c>
      <c r="EA147">
        <v>29</v>
      </c>
      <c r="EB147">
        <v>41</v>
      </c>
      <c r="EC147">
        <v>51</v>
      </c>
      <c r="ED147">
        <v>0</v>
      </c>
      <c r="EE147">
        <v>0</v>
      </c>
      <c r="EF147">
        <v>0</v>
      </c>
      <c r="EG147">
        <v>84</v>
      </c>
      <c r="EH147">
        <v>98</v>
      </c>
      <c r="EI147">
        <v>72</v>
      </c>
      <c r="EJ147">
        <v>70</v>
      </c>
      <c r="EK147">
        <v>58</v>
      </c>
      <c r="EL147">
        <v>52</v>
      </c>
      <c r="EM147">
        <v>48</v>
      </c>
      <c r="EN147" t="s">
        <v>1265</v>
      </c>
      <c r="EO147" t="s">
        <v>1266</v>
      </c>
    </row>
    <row r="148" spans="1:145">
      <c r="A148" s="1">
        <v>147</v>
      </c>
      <c r="B148" t="s">
        <v>1267</v>
      </c>
      <c r="C148" t="s">
        <v>145</v>
      </c>
      <c r="J148" t="s">
        <v>145</v>
      </c>
      <c r="L148" t="s">
        <v>145</v>
      </c>
      <c r="N148" t="s">
        <v>145</v>
      </c>
      <c r="P148" t="s">
        <v>147</v>
      </c>
      <c r="R148" t="s">
        <v>146</v>
      </c>
      <c r="S148" t="s">
        <v>146</v>
      </c>
      <c r="T148" t="s">
        <v>146</v>
      </c>
      <c r="V148" t="s">
        <v>146</v>
      </c>
      <c r="W148" t="s">
        <v>1268</v>
      </c>
      <c r="X148" t="s">
        <v>215</v>
      </c>
      <c r="Y148" t="s">
        <v>145</v>
      </c>
      <c r="AA148">
        <v>9</v>
      </c>
      <c r="AB148">
        <v>0</v>
      </c>
      <c r="AC148" t="s">
        <v>149</v>
      </c>
      <c r="AD148">
        <v>10</v>
      </c>
      <c r="AE148" t="s">
        <v>149</v>
      </c>
      <c r="AF148">
        <v>1</v>
      </c>
      <c r="AG148" t="s">
        <v>146</v>
      </c>
      <c r="AI148">
        <v>2486.06</v>
      </c>
      <c r="AJ148">
        <v>2486.06</v>
      </c>
      <c r="AK148">
        <v>2486.06</v>
      </c>
      <c r="AL148" t="s">
        <v>146</v>
      </c>
      <c r="AM148" t="s">
        <v>146</v>
      </c>
      <c r="AN148">
        <v>50</v>
      </c>
      <c r="AO148">
        <v>10</v>
      </c>
      <c r="AP148" t="s">
        <v>150</v>
      </c>
      <c r="AR148" t="s">
        <v>151</v>
      </c>
      <c r="AS148" t="s">
        <v>145</v>
      </c>
      <c r="AT148">
        <v>99</v>
      </c>
      <c r="AU148" t="s">
        <v>145</v>
      </c>
      <c r="AW148" t="s">
        <v>146</v>
      </c>
      <c r="AX148" t="s">
        <v>1269</v>
      </c>
      <c r="AY148">
        <v>100</v>
      </c>
      <c r="AZ148">
        <v>100</v>
      </c>
      <c r="BA148">
        <v>100</v>
      </c>
      <c r="BB148">
        <v>100</v>
      </c>
      <c r="BC148">
        <v>100</v>
      </c>
      <c r="BD148" t="s">
        <v>149</v>
      </c>
      <c r="BE148">
        <v>4</v>
      </c>
      <c r="BF148" t="s">
        <v>149</v>
      </c>
      <c r="BG148">
        <v>18</v>
      </c>
      <c r="BH148" t="s">
        <v>149</v>
      </c>
      <c r="BI148">
        <v>35</v>
      </c>
      <c r="BJ148" t="s">
        <v>149</v>
      </c>
      <c r="BK148">
        <v>300</v>
      </c>
      <c r="BL148" t="s">
        <v>149</v>
      </c>
      <c r="BM148">
        <v>219</v>
      </c>
      <c r="BN148" t="s">
        <v>145</v>
      </c>
      <c r="BU148" t="s">
        <v>149</v>
      </c>
      <c r="BV148">
        <v>9</v>
      </c>
      <c r="BW148" t="s">
        <v>149</v>
      </c>
      <c r="BX148">
        <v>0</v>
      </c>
      <c r="BY148" t="s">
        <v>149</v>
      </c>
      <c r="BZ148">
        <v>0</v>
      </c>
      <c r="CA148" t="s">
        <v>149</v>
      </c>
      <c r="CB148">
        <v>0</v>
      </c>
      <c r="CC148" t="s">
        <v>145</v>
      </c>
      <c r="CD148" t="s">
        <v>146</v>
      </c>
      <c r="CF148" t="s">
        <v>146</v>
      </c>
      <c r="CH148" t="s">
        <v>146</v>
      </c>
      <c r="CJ148" t="s">
        <v>145</v>
      </c>
      <c r="CL148" t="s">
        <v>155</v>
      </c>
      <c r="CN148" t="s">
        <v>146</v>
      </c>
      <c r="CO148" t="s">
        <v>400</v>
      </c>
      <c r="CP148">
        <v>2</v>
      </c>
      <c r="CQ148">
        <v>3</v>
      </c>
      <c r="CR148" t="s">
        <v>146</v>
      </c>
      <c r="CS148" t="s">
        <v>835</v>
      </c>
      <c r="CT148" t="s">
        <v>146</v>
      </c>
      <c r="CU148" t="s">
        <v>368</v>
      </c>
      <c r="CV148" t="s">
        <v>157</v>
      </c>
      <c r="CW148" t="s">
        <v>146</v>
      </c>
      <c r="CX148" t="s">
        <v>1270</v>
      </c>
      <c r="CY148" t="s">
        <v>149</v>
      </c>
      <c r="CZ148">
        <v>40</v>
      </c>
      <c r="DA148" t="s">
        <v>149</v>
      </c>
      <c r="DB148">
        <v>40</v>
      </c>
      <c r="DC148" t="s">
        <v>149</v>
      </c>
      <c r="DD148">
        <v>40</v>
      </c>
      <c r="DE148" t="s">
        <v>145</v>
      </c>
      <c r="DH148" t="s">
        <v>149</v>
      </c>
      <c r="DI148">
        <v>38</v>
      </c>
      <c r="DJ148" t="s">
        <v>149</v>
      </c>
      <c r="DK148">
        <v>8</v>
      </c>
      <c r="DL148">
        <v>100</v>
      </c>
      <c r="DM148">
        <v>60</v>
      </c>
      <c r="DN148">
        <v>25</v>
      </c>
      <c r="DO148">
        <v>97</v>
      </c>
      <c r="DP148">
        <v>505</v>
      </c>
      <c r="DQ148">
        <v>1234</v>
      </c>
      <c r="DR148">
        <v>3</v>
      </c>
      <c r="DS148">
        <v>1</v>
      </c>
      <c r="DT148">
        <v>3</v>
      </c>
      <c r="DU148">
        <v>13</v>
      </c>
      <c r="DV148">
        <v>11</v>
      </c>
      <c r="DW148">
        <v>0</v>
      </c>
      <c r="DX148">
        <v>90</v>
      </c>
      <c r="DY148">
        <v>100</v>
      </c>
      <c r="DZ148">
        <v>99</v>
      </c>
      <c r="EA148">
        <v>2</v>
      </c>
      <c r="EB148">
        <v>6</v>
      </c>
      <c r="EC148">
        <v>9</v>
      </c>
      <c r="ED148">
        <v>0</v>
      </c>
      <c r="EE148">
        <v>0</v>
      </c>
      <c r="EF148">
        <v>0</v>
      </c>
      <c r="EG148">
        <v>4</v>
      </c>
      <c r="EH148">
        <v>15</v>
      </c>
      <c r="EI148">
        <v>7</v>
      </c>
      <c r="EJ148">
        <v>6</v>
      </c>
      <c r="EK148">
        <v>13</v>
      </c>
      <c r="EL148">
        <v>8</v>
      </c>
      <c r="EM148">
        <v>11</v>
      </c>
      <c r="EN148" t="s">
        <v>1271</v>
      </c>
      <c r="EO148" t="s">
        <v>1272</v>
      </c>
    </row>
    <row r="149" spans="1:145">
      <c r="A149" s="1">
        <v>148</v>
      </c>
      <c r="B149" t="s">
        <v>1273</v>
      </c>
      <c r="C149" t="s">
        <v>146</v>
      </c>
      <c r="D149">
        <v>50</v>
      </c>
      <c r="E149">
        <v>0</v>
      </c>
      <c r="F149">
        <v>0</v>
      </c>
      <c r="G149">
        <v>0</v>
      </c>
      <c r="H149">
        <v>3</v>
      </c>
      <c r="I149">
        <v>0</v>
      </c>
      <c r="J149" t="s">
        <v>146</v>
      </c>
      <c r="K149">
        <v>110</v>
      </c>
      <c r="L149" t="s">
        <v>146</v>
      </c>
      <c r="M149">
        <v>80</v>
      </c>
      <c r="N149" t="s">
        <v>145</v>
      </c>
      <c r="P149" t="s">
        <v>147</v>
      </c>
      <c r="R149" t="s">
        <v>146</v>
      </c>
      <c r="S149" t="s">
        <v>146</v>
      </c>
      <c r="T149" t="s">
        <v>145</v>
      </c>
      <c r="V149" t="s">
        <v>146</v>
      </c>
      <c r="W149" t="s">
        <v>1274</v>
      </c>
      <c r="X149" t="s">
        <v>595</v>
      </c>
      <c r="Y149" t="s">
        <v>145</v>
      </c>
      <c r="AA149">
        <v>23</v>
      </c>
      <c r="AB149">
        <v>1</v>
      </c>
      <c r="AC149" t="s">
        <v>149</v>
      </c>
      <c r="AD149">
        <v>10</v>
      </c>
      <c r="AE149" t="s">
        <v>149</v>
      </c>
      <c r="AF149">
        <v>0</v>
      </c>
      <c r="AG149" t="s">
        <v>149</v>
      </c>
      <c r="AH149">
        <v>50</v>
      </c>
      <c r="AI149">
        <v>2460</v>
      </c>
      <c r="AJ149">
        <v>2460</v>
      </c>
      <c r="AK149">
        <v>2460</v>
      </c>
      <c r="AL149" t="s">
        <v>146</v>
      </c>
      <c r="AM149" t="s">
        <v>146</v>
      </c>
      <c r="AN149">
        <v>30</v>
      </c>
      <c r="AO149">
        <v>5</v>
      </c>
      <c r="AP149" t="s">
        <v>150</v>
      </c>
      <c r="AR149" t="s">
        <v>151</v>
      </c>
      <c r="AS149" t="s">
        <v>146</v>
      </c>
      <c r="AU149" t="s">
        <v>146</v>
      </c>
      <c r="AV149">
        <v>4</v>
      </c>
      <c r="AW149" t="s">
        <v>146</v>
      </c>
      <c r="AX149" t="s">
        <v>1275</v>
      </c>
      <c r="AY149">
        <v>100</v>
      </c>
      <c r="AZ149">
        <v>100</v>
      </c>
      <c r="BA149">
        <v>100</v>
      </c>
      <c r="BB149">
        <v>95</v>
      </c>
      <c r="BC149">
        <v>95</v>
      </c>
      <c r="BD149" t="s">
        <v>149</v>
      </c>
      <c r="BE149">
        <v>10</v>
      </c>
      <c r="BF149" t="s">
        <v>149</v>
      </c>
      <c r="BG149">
        <v>15</v>
      </c>
      <c r="BH149" t="s">
        <v>149</v>
      </c>
      <c r="BI149">
        <v>25</v>
      </c>
      <c r="BJ149" t="s">
        <v>149</v>
      </c>
      <c r="BK149">
        <v>308</v>
      </c>
      <c r="BL149" t="s">
        <v>149</v>
      </c>
      <c r="BM149">
        <v>290</v>
      </c>
      <c r="BN149" t="s">
        <v>146</v>
      </c>
      <c r="BO149">
        <v>10</v>
      </c>
      <c r="BP149">
        <v>8</v>
      </c>
      <c r="BQ149">
        <v>4</v>
      </c>
      <c r="BR149">
        <v>5</v>
      </c>
      <c r="BS149">
        <v>0</v>
      </c>
      <c r="BT149">
        <v>0</v>
      </c>
      <c r="BU149" t="s">
        <v>149</v>
      </c>
      <c r="BV149">
        <v>23</v>
      </c>
      <c r="BW149" t="s">
        <v>149</v>
      </c>
      <c r="BX149">
        <v>90</v>
      </c>
      <c r="BY149" t="s">
        <v>149</v>
      </c>
      <c r="BZ149">
        <v>0</v>
      </c>
      <c r="CA149" t="s">
        <v>149</v>
      </c>
      <c r="CB149">
        <v>900</v>
      </c>
      <c r="CC149" t="s">
        <v>146</v>
      </c>
      <c r="CD149" t="s">
        <v>146</v>
      </c>
      <c r="CF149" t="s">
        <v>146</v>
      </c>
      <c r="CH149" t="s">
        <v>146</v>
      </c>
      <c r="CJ149" t="s">
        <v>145</v>
      </c>
      <c r="CL149" t="s">
        <v>155</v>
      </c>
      <c r="CN149" t="s">
        <v>146</v>
      </c>
      <c r="CO149" t="s">
        <v>167</v>
      </c>
      <c r="CP149">
        <v>5</v>
      </c>
      <c r="CQ149">
        <v>5</v>
      </c>
      <c r="CR149" t="s">
        <v>146</v>
      </c>
      <c r="CS149" t="s">
        <v>326</v>
      </c>
      <c r="CT149" t="s">
        <v>145</v>
      </c>
      <c r="CV149" t="s">
        <v>157</v>
      </c>
      <c r="CW149" t="s">
        <v>146</v>
      </c>
      <c r="CX149" t="s">
        <v>1276</v>
      </c>
      <c r="CY149" t="s">
        <v>149</v>
      </c>
      <c r="CZ149">
        <v>32</v>
      </c>
      <c r="DA149" t="s">
        <v>149</v>
      </c>
      <c r="DB149">
        <v>32</v>
      </c>
      <c r="DC149" t="s">
        <v>149</v>
      </c>
      <c r="DD149">
        <v>32</v>
      </c>
      <c r="DE149" t="s">
        <v>145</v>
      </c>
      <c r="DG149" t="s">
        <v>181</v>
      </c>
      <c r="DH149" t="s">
        <v>149</v>
      </c>
      <c r="DI149">
        <v>20</v>
      </c>
      <c r="DJ149" t="s">
        <v>149</v>
      </c>
      <c r="DK149">
        <v>5</v>
      </c>
      <c r="DL149">
        <v>60</v>
      </c>
      <c r="DM149">
        <v>61</v>
      </c>
      <c r="DN149">
        <v>25</v>
      </c>
      <c r="DO149">
        <v>260</v>
      </c>
      <c r="DP149">
        <v>235</v>
      </c>
      <c r="DQ149">
        <v>1100</v>
      </c>
      <c r="DR149">
        <v>4</v>
      </c>
      <c r="DS149">
        <v>15</v>
      </c>
      <c r="DT149">
        <v>20</v>
      </c>
      <c r="DU149">
        <v>10</v>
      </c>
      <c r="DV149">
        <v>25</v>
      </c>
      <c r="DW149">
        <v>12</v>
      </c>
      <c r="DX149">
        <v>100</v>
      </c>
      <c r="DY149">
        <v>100</v>
      </c>
      <c r="DZ149">
        <v>95</v>
      </c>
      <c r="EA149">
        <v>1</v>
      </c>
      <c r="EB149">
        <v>22</v>
      </c>
      <c r="EC149">
        <v>21</v>
      </c>
      <c r="ED149">
        <v>1</v>
      </c>
      <c r="EE149">
        <v>0</v>
      </c>
      <c r="EF149">
        <v>10</v>
      </c>
      <c r="EG149">
        <v>15</v>
      </c>
      <c r="EH149">
        <v>20</v>
      </c>
      <c r="EI149">
        <v>25</v>
      </c>
      <c r="EJ149">
        <v>20</v>
      </c>
      <c r="EK149">
        <v>16</v>
      </c>
      <c r="EL149">
        <v>15</v>
      </c>
      <c r="EM149">
        <v>15</v>
      </c>
      <c r="EN149" t="s">
        <v>1277</v>
      </c>
      <c r="EO149" t="s">
        <v>1278</v>
      </c>
    </row>
    <row r="150" spans="1:145">
      <c r="A150" s="1">
        <v>149</v>
      </c>
      <c r="B150" t="s">
        <v>1279</v>
      </c>
      <c r="C150" t="s">
        <v>145</v>
      </c>
      <c r="J150" t="s">
        <v>145</v>
      </c>
      <c r="L150" t="s">
        <v>146</v>
      </c>
      <c r="M150">
        <v>15</v>
      </c>
      <c r="N150" t="s">
        <v>145</v>
      </c>
      <c r="P150" t="s">
        <v>147</v>
      </c>
      <c r="R150" t="s">
        <v>145</v>
      </c>
      <c r="S150" t="s">
        <v>149</v>
      </c>
      <c r="T150" t="s">
        <v>149</v>
      </c>
      <c r="V150" t="s">
        <v>146</v>
      </c>
      <c r="W150" t="s">
        <v>1280</v>
      </c>
      <c r="X150" t="s">
        <v>358</v>
      </c>
      <c r="Y150" t="s">
        <v>145</v>
      </c>
      <c r="AA150">
        <v>6</v>
      </c>
      <c r="AB150">
        <v>0</v>
      </c>
      <c r="AC150" t="s">
        <v>149</v>
      </c>
      <c r="AD150">
        <v>9</v>
      </c>
      <c r="AE150" t="s">
        <v>149</v>
      </c>
      <c r="AF150">
        <v>0</v>
      </c>
      <c r="AG150" t="s">
        <v>146</v>
      </c>
      <c r="AI150">
        <v>2455.35</v>
      </c>
      <c r="AJ150">
        <v>2455.35</v>
      </c>
      <c r="AK150">
        <v>2455.35</v>
      </c>
      <c r="AL150" t="s">
        <v>146</v>
      </c>
      <c r="AM150" t="s">
        <v>146</v>
      </c>
      <c r="AN150">
        <v>90</v>
      </c>
      <c r="AO150">
        <v>8</v>
      </c>
      <c r="AP150" t="s">
        <v>150</v>
      </c>
      <c r="AR150" t="s">
        <v>157</v>
      </c>
      <c r="AS150" t="s">
        <v>146</v>
      </c>
      <c r="AU150" t="s">
        <v>146</v>
      </c>
      <c r="AV150">
        <v>4</v>
      </c>
      <c r="AW150" t="s">
        <v>145</v>
      </c>
      <c r="BD150" t="s">
        <v>149</v>
      </c>
      <c r="BE150">
        <v>18</v>
      </c>
      <c r="BF150" t="s">
        <v>149</v>
      </c>
      <c r="BG150">
        <v>17</v>
      </c>
      <c r="BH150" t="s">
        <v>149</v>
      </c>
      <c r="BI150">
        <v>48</v>
      </c>
      <c r="BJ150" t="s">
        <v>149</v>
      </c>
      <c r="BK150">
        <v>156</v>
      </c>
      <c r="BL150" t="s">
        <v>149</v>
      </c>
      <c r="BM150">
        <v>126</v>
      </c>
      <c r="BN150" t="s">
        <v>145</v>
      </c>
      <c r="BU150" t="s">
        <v>149</v>
      </c>
      <c r="BV150">
        <v>9</v>
      </c>
      <c r="BW150" t="s">
        <v>149</v>
      </c>
      <c r="BX150">
        <v>0</v>
      </c>
      <c r="BY150" t="s">
        <v>149</v>
      </c>
      <c r="BZ150">
        <v>0</v>
      </c>
      <c r="CA150" t="s">
        <v>149</v>
      </c>
      <c r="CB150">
        <v>531</v>
      </c>
      <c r="CC150" t="s">
        <v>146</v>
      </c>
      <c r="CD150" t="s">
        <v>149</v>
      </c>
      <c r="CE150" t="s">
        <v>1281</v>
      </c>
      <c r="CF150" t="s">
        <v>149</v>
      </c>
      <c r="CG150" t="s">
        <v>1281</v>
      </c>
      <c r="CH150" t="s">
        <v>149</v>
      </c>
      <c r="CI150" t="s">
        <v>1282</v>
      </c>
      <c r="CJ150" t="s">
        <v>145</v>
      </c>
      <c r="CL150" t="s">
        <v>155</v>
      </c>
      <c r="CN150" t="s">
        <v>146</v>
      </c>
      <c r="CO150" t="s">
        <v>156</v>
      </c>
      <c r="CP150">
        <v>2</v>
      </c>
      <c r="CQ150">
        <v>4</v>
      </c>
      <c r="CR150" t="s">
        <v>146</v>
      </c>
      <c r="CS150" t="s">
        <v>327</v>
      </c>
      <c r="CT150" t="s">
        <v>145</v>
      </c>
      <c r="CV150" t="s">
        <v>157</v>
      </c>
      <c r="CW150" t="s">
        <v>146</v>
      </c>
      <c r="CX150" t="s">
        <v>1283</v>
      </c>
      <c r="CY150" t="s">
        <v>149</v>
      </c>
      <c r="CZ150">
        <v>20</v>
      </c>
      <c r="DA150" t="s">
        <v>149</v>
      </c>
      <c r="DB150">
        <v>24</v>
      </c>
      <c r="DC150" t="s">
        <v>149</v>
      </c>
      <c r="DD150">
        <v>30</v>
      </c>
      <c r="DE150" t="s">
        <v>145</v>
      </c>
      <c r="DG150" t="s">
        <v>193</v>
      </c>
      <c r="DH150" t="s">
        <v>149</v>
      </c>
      <c r="DI150">
        <v>26</v>
      </c>
      <c r="DJ150" t="s">
        <v>149</v>
      </c>
      <c r="DK150">
        <v>3</v>
      </c>
      <c r="DL150">
        <v>25.18</v>
      </c>
      <c r="DM150">
        <v>71.069999999999993</v>
      </c>
      <c r="DN150">
        <v>32.25</v>
      </c>
      <c r="DO150">
        <v>226</v>
      </c>
      <c r="DP150">
        <v>244</v>
      </c>
      <c r="DQ150">
        <v>881</v>
      </c>
      <c r="DR150">
        <v>4</v>
      </c>
      <c r="DS150">
        <v>13</v>
      </c>
      <c r="DT150">
        <v>4</v>
      </c>
      <c r="DU150">
        <v>11</v>
      </c>
      <c r="DV150">
        <v>15</v>
      </c>
      <c r="DW150">
        <v>24</v>
      </c>
      <c r="DX150">
        <v>7</v>
      </c>
      <c r="DY150">
        <v>6</v>
      </c>
      <c r="DZ150">
        <v>17</v>
      </c>
      <c r="EA150">
        <v>3</v>
      </c>
      <c r="EB150">
        <v>9</v>
      </c>
      <c r="EC150">
        <v>8</v>
      </c>
      <c r="ED150">
        <v>0</v>
      </c>
      <c r="EE150">
        <v>0</v>
      </c>
      <c r="EF150">
        <v>5</v>
      </c>
      <c r="EG150">
        <v>15</v>
      </c>
      <c r="EH150">
        <v>15</v>
      </c>
      <c r="EI150">
        <v>9</v>
      </c>
      <c r="EJ150">
        <v>9</v>
      </c>
      <c r="EK150">
        <v>11</v>
      </c>
      <c r="EL150">
        <v>7</v>
      </c>
      <c r="EM150">
        <v>2</v>
      </c>
      <c r="EN150" t="s">
        <v>1284</v>
      </c>
      <c r="EO150" t="s">
        <v>1285</v>
      </c>
    </row>
    <row r="151" spans="1:145">
      <c r="A151" s="1">
        <v>150</v>
      </c>
      <c r="B151" t="s">
        <v>1286</v>
      </c>
      <c r="C151" t="s">
        <v>146</v>
      </c>
      <c r="D151">
        <v>0</v>
      </c>
      <c r="E151">
        <v>0</v>
      </c>
      <c r="F151">
        <v>0</v>
      </c>
      <c r="G151">
        <v>0</v>
      </c>
      <c r="H151">
        <v>0</v>
      </c>
      <c r="I151">
        <v>0</v>
      </c>
      <c r="J151" t="s">
        <v>146</v>
      </c>
      <c r="K151">
        <v>180</v>
      </c>
      <c r="L151" t="s">
        <v>146</v>
      </c>
      <c r="M151">
        <v>1058</v>
      </c>
      <c r="N151" t="s">
        <v>146</v>
      </c>
      <c r="O151">
        <v>3495</v>
      </c>
      <c r="P151" t="s">
        <v>172</v>
      </c>
      <c r="R151" t="s">
        <v>146</v>
      </c>
      <c r="S151" t="s">
        <v>146</v>
      </c>
      <c r="T151" t="s">
        <v>145</v>
      </c>
      <c r="V151" t="s">
        <v>146</v>
      </c>
      <c r="W151" t="s">
        <v>1287</v>
      </c>
      <c r="X151" t="s">
        <v>1288</v>
      </c>
      <c r="Y151" t="s">
        <v>145</v>
      </c>
      <c r="AA151">
        <v>32</v>
      </c>
      <c r="AB151">
        <v>0</v>
      </c>
      <c r="AC151" t="s">
        <v>149</v>
      </c>
      <c r="AD151">
        <v>38</v>
      </c>
      <c r="AE151" t="s">
        <v>149</v>
      </c>
      <c r="AF151">
        <v>0</v>
      </c>
      <c r="AG151" t="s">
        <v>146</v>
      </c>
      <c r="AI151">
        <v>2135.64</v>
      </c>
      <c r="AJ151">
        <v>2135.64</v>
      </c>
      <c r="AK151">
        <v>2135.64</v>
      </c>
      <c r="AL151" t="s">
        <v>146</v>
      </c>
      <c r="AM151" t="s">
        <v>146</v>
      </c>
      <c r="AN151">
        <v>45</v>
      </c>
      <c r="AO151">
        <v>7</v>
      </c>
      <c r="AP151" t="s">
        <v>150</v>
      </c>
      <c r="AR151" t="s">
        <v>151</v>
      </c>
      <c r="AS151" t="s">
        <v>145</v>
      </c>
      <c r="AT151">
        <v>80</v>
      </c>
      <c r="AU151" t="s">
        <v>146</v>
      </c>
      <c r="AV151">
        <v>6</v>
      </c>
      <c r="AW151" t="s">
        <v>146</v>
      </c>
      <c r="AX151" t="s">
        <v>1289</v>
      </c>
      <c r="AY151">
        <v>100</v>
      </c>
      <c r="AZ151">
        <v>100</v>
      </c>
      <c r="BA151">
        <v>100</v>
      </c>
      <c r="BB151">
        <v>100</v>
      </c>
      <c r="BC151">
        <v>100</v>
      </c>
      <c r="BD151" t="s">
        <v>149</v>
      </c>
      <c r="BE151">
        <v>8</v>
      </c>
      <c r="BF151" t="s">
        <v>149</v>
      </c>
      <c r="BG151">
        <v>40</v>
      </c>
      <c r="BH151" t="s">
        <v>149</v>
      </c>
      <c r="BI151">
        <v>180</v>
      </c>
      <c r="BJ151" t="s">
        <v>149</v>
      </c>
      <c r="BK151">
        <v>434</v>
      </c>
      <c r="BL151" t="s">
        <v>149</v>
      </c>
      <c r="BM151">
        <v>910</v>
      </c>
      <c r="BN151" t="s">
        <v>145</v>
      </c>
      <c r="BU151" t="s">
        <v>149</v>
      </c>
      <c r="BV151">
        <v>38</v>
      </c>
      <c r="BW151" t="s">
        <v>149</v>
      </c>
      <c r="BX151">
        <v>160</v>
      </c>
      <c r="BY151" t="s">
        <v>149</v>
      </c>
      <c r="BZ151">
        <v>0</v>
      </c>
      <c r="CA151" t="s">
        <v>149</v>
      </c>
      <c r="CB151">
        <v>0</v>
      </c>
      <c r="CC151" t="s">
        <v>146</v>
      </c>
      <c r="CD151" t="s">
        <v>149</v>
      </c>
      <c r="CE151">
        <v>0</v>
      </c>
      <c r="CF151" t="s">
        <v>149</v>
      </c>
      <c r="CG151">
        <v>0</v>
      </c>
      <c r="CH151" t="s">
        <v>149</v>
      </c>
      <c r="CI151">
        <v>0</v>
      </c>
      <c r="CJ151" t="s">
        <v>145</v>
      </c>
      <c r="CL151" t="s">
        <v>155</v>
      </c>
      <c r="CN151" t="s">
        <v>145</v>
      </c>
      <c r="CO151" t="s">
        <v>296</v>
      </c>
      <c r="CP151">
        <v>0</v>
      </c>
      <c r="CQ151">
        <v>43</v>
      </c>
      <c r="CR151" t="s">
        <v>145</v>
      </c>
      <c r="CT151" t="s">
        <v>145</v>
      </c>
      <c r="CV151" t="s">
        <v>178</v>
      </c>
      <c r="CW151" t="s">
        <v>146</v>
      </c>
      <c r="CX151" t="s">
        <v>1290</v>
      </c>
      <c r="CY151" t="s">
        <v>149</v>
      </c>
      <c r="CZ151">
        <v>80</v>
      </c>
      <c r="DA151" t="s">
        <v>149</v>
      </c>
      <c r="DB151">
        <v>80</v>
      </c>
      <c r="DC151" t="s">
        <v>149</v>
      </c>
      <c r="DD151">
        <v>80</v>
      </c>
      <c r="DE151" t="s">
        <v>145</v>
      </c>
      <c r="DG151" t="s">
        <v>193</v>
      </c>
      <c r="DH151" t="s">
        <v>149</v>
      </c>
      <c r="DI151">
        <v>8</v>
      </c>
      <c r="DJ151" t="s">
        <v>149</v>
      </c>
      <c r="DK151">
        <v>0</v>
      </c>
      <c r="DL151">
        <v>35.340000000000003</v>
      </c>
      <c r="DM151">
        <v>72.040000000000006</v>
      </c>
      <c r="DN151">
        <v>35.340000000000003</v>
      </c>
      <c r="DO151">
        <v>160</v>
      </c>
      <c r="DP151">
        <v>1129</v>
      </c>
      <c r="DQ151">
        <v>3537</v>
      </c>
      <c r="DR151">
        <v>15</v>
      </c>
      <c r="DS151">
        <v>1</v>
      </c>
      <c r="DT151">
        <v>42</v>
      </c>
      <c r="DU151">
        <v>5</v>
      </c>
      <c r="DV151">
        <v>112</v>
      </c>
      <c r="DW151">
        <v>97</v>
      </c>
      <c r="DX151">
        <v>60</v>
      </c>
      <c r="DY151">
        <v>70</v>
      </c>
      <c r="DZ151">
        <v>70</v>
      </c>
      <c r="EA151">
        <v>1</v>
      </c>
      <c r="EB151">
        <v>4</v>
      </c>
      <c r="EC151">
        <v>32</v>
      </c>
      <c r="ED151">
        <v>1</v>
      </c>
      <c r="EE151">
        <v>0</v>
      </c>
      <c r="EF151">
        <v>0</v>
      </c>
      <c r="EG151">
        <v>16</v>
      </c>
      <c r="EH151">
        <v>90</v>
      </c>
      <c r="EI151">
        <v>31</v>
      </c>
      <c r="EJ151">
        <v>32</v>
      </c>
      <c r="EK151">
        <v>37</v>
      </c>
      <c r="EL151">
        <v>32</v>
      </c>
      <c r="EM151">
        <v>34</v>
      </c>
      <c r="EN151" t="s">
        <v>1291</v>
      </c>
      <c r="EO151" t="s">
        <v>1292</v>
      </c>
    </row>
    <row r="152" spans="1:145">
      <c r="A152" s="1">
        <v>151</v>
      </c>
      <c r="B152" t="s">
        <v>1293</v>
      </c>
      <c r="C152" t="s">
        <v>145</v>
      </c>
      <c r="J152" t="s">
        <v>145</v>
      </c>
      <c r="L152" t="s">
        <v>145</v>
      </c>
      <c r="N152" t="s">
        <v>145</v>
      </c>
      <c r="P152" t="s">
        <v>172</v>
      </c>
      <c r="R152" t="s">
        <v>146</v>
      </c>
      <c r="S152" t="s">
        <v>146</v>
      </c>
      <c r="T152" t="s">
        <v>145</v>
      </c>
      <c r="V152" t="s">
        <v>146</v>
      </c>
      <c r="W152" t="s">
        <v>1294</v>
      </c>
      <c r="X152" t="s">
        <v>446</v>
      </c>
      <c r="Y152" t="s">
        <v>145</v>
      </c>
      <c r="AA152">
        <v>4</v>
      </c>
      <c r="AB152">
        <v>0</v>
      </c>
      <c r="AC152" t="s">
        <v>146</v>
      </c>
      <c r="AE152" t="s">
        <v>146</v>
      </c>
      <c r="AG152" t="s">
        <v>146</v>
      </c>
      <c r="AI152">
        <v>1840.76</v>
      </c>
      <c r="AJ152">
        <v>1840.76</v>
      </c>
      <c r="AK152">
        <v>1840.76</v>
      </c>
      <c r="AL152" t="s">
        <v>146</v>
      </c>
      <c r="AM152" t="s">
        <v>146</v>
      </c>
      <c r="AN152">
        <v>40</v>
      </c>
      <c r="AO152">
        <v>5</v>
      </c>
      <c r="AP152" t="s">
        <v>150</v>
      </c>
      <c r="AR152" t="s">
        <v>151</v>
      </c>
      <c r="AS152" t="s">
        <v>145</v>
      </c>
      <c r="AT152">
        <v>80</v>
      </c>
      <c r="AU152" t="s">
        <v>146</v>
      </c>
      <c r="AV152">
        <v>3</v>
      </c>
      <c r="AW152" t="s">
        <v>145</v>
      </c>
      <c r="BD152" t="s">
        <v>149</v>
      </c>
      <c r="BE152">
        <v>0</v>
      </c>
      <c r="BF152" t="s">
        <v>149</v>
      </c>
      <c r="BG152">
        <v>42</v>
      </c>
      <c r="BH152" t="s">
        <v>149</v>
      </c>
      <c r="BI152">
        <v>195</v>
      </c>
      <c r="BJ152" t="s">
        <v>149</v>
      </c>
      <c r="BK152">
        <v>909</v>
      </c>
      <c r="BL152" t="s">
        <v>146</v>
      </c>
      <c r="BN152" t="s">
        <v>145</v>
      </c>
      <c r="BU152" t="s">
        <v>149</v>
      </c>
      <c r="BV152">
        <v>33</v>
      </c>
      <c r="BW152" t="s">
        <v>146</v>
      </c>
      <c r="BY152" t="s">
        <v>146</v>
      </c>
      <c r="CA152" t="s">
        <v>146</v>
      </c>
      <c r="CC152" t="s">
        <v>146</v>
      </c>
      <c r="CD152" t="s">
        <v>146</v>
      </c>
      <c r="CF152" t="s">
        <v>146</v>
      </c>
      <c r="CH152" t="s">
        <v>146</v>
      </c>
      <c r="CJ152" t="s">
        <v>145</v>
      </c>
      <c r="CL152" t="s">
        <v>155</v>
      </c>
      <c r="CN152" t="s">
        <v>146</v>
      </c>
      <c r="CO152" t="s">
        <v>156</v>
      </c>
      <c r="CP152">
        <v>0</v>
      </c>
      <c r="CQ152">
        <v>0</v>
      </c>
      <c r="CR152" t="s">
        <v>146</v>
      </c>
      <c r="CS152" t="s">
        <v>440</v>
      </c>
      <c r="CT152" t="s">
        <v>145</v>
      </c>
      <c r="CV152" t="s">
        <v>157</v>
      </c>
      <c r="CW152" t="s">
        <v>146</v>
      </c>
      <c r="CX152" t="s">
        <v>1295</v>
      </c>
      <c r="CY152" t="s">
        <v>146</v>
      </c>
      <c r="DA152" t="s">
        <v>149</v>
      </c>
      <c r="DB152">
        <v>24</v>
      </c>
      <c r="DC152" t="s">
        <v>149</v>
      </c>
      <c r="DD152">
        <v>16</v>
      </c>
      <c r="DE152" t="s">
        <v>145</v>
      </c>
      <c r="DG152" t="s">
        <v>159</v>
      </c>
      <c r="DH152" t="s">
        <v>146</v>
      </c>
      <c r="DJ152" t="s">
        <v>149</v>
      </c>
      <c r="DK152">
        <v>97</v>
      </c>
      <c r="DL152">
        <v>67.14</v>
      </c>
      <c r="DM152">
        <v>0</v>
      </c>
      <c r="DN152">
        <v>31.33</v>
      </c>
      <c r="DO152">
        <v>0</v>
      </c>
      <c r="DP152">
        <v>960</v>
      </c>
      <c r="DQ152">
        <v>4833</v>
      </c>
      <c r="DR152">
        <v>0</v>
      </c>
      <c r="DS152">
        <v>0</v>
      </c>
      <c r="DT152">
        <v>16</v>
      </c>
      <c r="DU152">
        <v>26</v>
      </c>
      <c r="DV152">
        <v>78</v>
      </c>
      <c r="DW152">
        <v>73</v>
      </c>
      <c r="DX152">
        <v>0</v>
      </c>
      <c r="DY152">
        <v>35</v>
      </c>
      <c r="DZ152">
        <v>58</v>
      </c>
      <c r="EA152">
        <v>0</v>
      </c>
      <c r="EB152">
        <v>31</v>
      </c>
      <c r="EC152">
        <v>33</v>
      </c>
      <c r="ED152">
        <v>0</v>
      </c>
      <c r="EE152">
        <v>0</v>
      </c>
      <c r="EF152">
        <v>0</v>
      </c>
      <c r="EG152">
        <v>0</v>
      </c>
      <c r="EH152">
        <v>42</v>
      </c>
      <c r="EI152">
        <v>32</v>
      </c>
      <c r="EJ152">
        <v>35</v>
      </c>
      <c r="EK152">
        <v>34</v>
      </c>
      <c r="EL152">
        <v>31</v>
      </c>
      <c r="EM152">
        <v>31</v>
      </c>
      <c r="EN152" t="s">
        <v>1296</v>
      </c>
      <c r="EO152" t="s">
        <v>1297</v>
      </c>
    </row>
    <row r="153" spans="1:145">
      <c r="A153" s="1">
        <v>152</v>
      </c>
      <c r="B153" t="s">
        <v>1298</v>
      </c>
      <c r="C153" t="s">
        <v>146</v>
      </c>
      <c r="D153">
        <v>0</v>
      </c>
      <c r="E153">
        <v>0</v>
      </c>
      <c r="F153">
        <v>0</v>
      </c>
      <c r="G153">
        <v>6</v>
      </c>
      <c r="H153">
        <v>10</v>
      </c>
      <c r="I153">
        <v>0</v>
      </c>
      <c r="J153" t="s">
        <v>145</v>
      </c>
      <c r="L153" t="s">
        <v>145</v>
      </c>
      <c r="N153" t="s">
        <v>145</v>
      </c>
      <c r="P153" t="s">
        <v>147</v>
      </c>
      <c r="R153" t="s">
        <v>146</v>
      </c>
      <c r="S153" t="s">
        <v>146</v>
      </c>
      <c r="T153" t="s">
        <v>145</v>
      </c>
      <c r="U153" t="s">
        <v>1299</v>
      </c>
      <c r="V153" t="s">
        <v>146</v>
      </c>
      <c r="W153" t="s">
        <v>1300</v>
      </c>
      <c r="X153" t="s">
        <v>346</v>
      </c>
      <c r="Y153" t="s">
        <v>145</v>
      </c>
      <c r="AA153">
        <v>3</v>
      </c>
      <c r="AB153">
        <v>1</v>
      </c>
      <c r="AC153" t="s">
        <v>149</v>
      </c>
      <c r="AD153">
        <v>16</v>
      </c>
      <c r="AE153" t="s">
        <v>149</v>
      </c>
      <c r="AF153">
        <v>0</v>
      </c>
      <c r="AG153" t="s">
        <v>146</v>
      </c>
      <c r="AI153">
        <v>1040.01</v>
      </c>
      <c r="AJ153">
        <v>1724.01</v>
      </c>
      <c r="AK153">
        <v>2298.81</v>
      </c>
      <c r="AL153" t="s">
        <v>146</v>
      </c>
      <c r="AM153" t="s">
        <v>146</v>
      </c>
      <c r="AN153">
        <v>1</v>
      </c>
      <c r="AO153">
        <v>10</v>
      </c>
      <c r="AP153" t="s">
        <v>150</v>
      </c>
      <c r="AR153" t="s">
        <v>309</v>
      </c>
      <c r="AS153" t="s">
        <v>145</v>
      </c>
      <c r="AT153">
        <v>90</v>
      </c>
      <c r="AU153" t="s">
        <v>146</v>
      </c>
      <c r="AV153">
        <v>4</v>
      </c>
      <c r="AW153" t="s">
        <v>146</v>
      </c>
      <c r="AX153" t="s">
        <v>1301</v>
      </c>
      <c r="AY153">
        <v>100</v>
      </c>
      <c r="AZ153">
        <v>100</v>
      </c>
      <c r="BA153">
        <v>100</v>
      </c>
      <c r="BB153">
        <v>100</v>
      </c>
      <c r="BC153">
        <v>100</v>
      </c>
      <c r="BD153" t="s">
        <v>149</v>
      </c>
      <c r="BE153">
        <v>9</v>
      </c>
      <c r="BF153" t="s">
        <v>149</v>
      </c>
      <c r="BG153">
        <v>19</v>
      </c>
      <c r="BH153" t="s">
        <v>149</v>
      </c>
      <c r="BI153">
        <v>46</v>
      </c>
      <c r="BJ153" t="s">
        <v>149</v>
      </c>
      <c r="BK153">
        <v>215</v>
      </c>
      <c r="BL153" t="s">
        <v>146</v>
      </c>
      <c r="BN153" t="s">
        <v>145</v>
      </c>
      <c r="BU153" t="s">
        <v>149</v>
      </c>
      <c r="BV153">
        <v>16</v>
      </c>
      <c r="BW153" t="s">
        <v>149</v>
      </c>
      <c r="BX153">
        <v>15</v>
      </c>
      <c r="BY153" t="s">
        <v>149</v>
      </c>
      <c r="BZ153">
        <v>0</v>
      </c>
      <c r="CA153" t="s">
        <v>149</v>
      </c>
      <c r="CB153">
        <v>0</v>
      </c>
      <c r="CC153" t="s">
        <v>146</v>
      </c>
      <c r="CD153" t="s">
        <v>149</v>
      </c>
      <c r="CE153" t="s">
        <v>1302</v>
      </c>
      <c r="CF153" t="s">
        <v>149</v>
      </c>
      <c r="CG153" t="s">
        <v>1303</v>
      </c>
      <c r="CH153" t="s">
        <v>149</v>
      </c>
      <c r="CI153" t="s">
        <v>1304</v>
      </c>
      <c r="CJ153" t="s">
        <v>145</v>
      </c>
      <c r="CL153" t="s">
        <v>166</v>
      </c>
      <c r="CN153" t="s">
        <v>146</v>
      </c>
      <c r="CO153" t="s">
        <v>177</v>
      </c>
      <c r="CP153">
        <v>0</v>
      </c>
      <c r="CQ153">
        <v>6</v>
      </c>
      <c r="CR153" t="s">
        <v>145</v>
      </c>
      <c r="CT153" t="s">
        <v>146</v>
      </c>
      <c r="CU153" t="s">
        <v>515</v>
      </c>
      <c r="CV153" t="s">
        <v>178</v>
      </c>
      <c r="CW153" t="s">
        <v>146</v>
      </c>
      <c r="CX153" t="s">
        <v>1305</v>
      </c>
      <c r="CY153" t="s">
        <v>146</v>
      </c>
      <c r="DA153" t="s">
        <v>146</v>
      </c>
      <c r="DC153" t="s">
        <v>146</v>
      </c>
      <c r="DE153" t="s">
        <v>146</v>
      </c>
      <c r="DF153" t="s">
        <v>236</v>
      </c>
      <c r="DG153" t="s">
        <v>168</v>
      </c>
      <c r="DH153" t="s">
        <v>149</v>
      </c>
      <c r="DI153">
        <v>70</v>
      </c>
      <c r="DJ153" t="s">
        <v>149</v>
      </c>
      <c r="DK153">
        <v>14</v>
      </c>
      <c r="DL153">
        <v>42.92</v>
      </c>
      <c r="DM153">
        <v>92.2</v>
      </c>
      <c r="DN153">
        <v>42.92</v>
      </c>
      <c r="DO153">
        <v>241</v>
      </c>
      <c r="DP153">
        <v>356</v>
      </c>
      <c r="DQ153">
        <v>1037</v>
      </c>
      <c r="DR153">
        <v>2</v>
      </c>
      <c r="DS153">
        <v>7</v>
      </c>
      <c r="DT153">
        <v>9</v>
      </c>
      <c r="DU153">
        <v>10</v>
      </c>
      <c r="DV153">
        <v>17</v>
      </c>
      <c r="DW153">
        <v>31</v>
      </c>
      <c r="DX153">
        <v>50</v>
      </c>
      <c r="DY153">
        <v>78</v>
      </c>
      <c r="DZ153">
        <v>82</v>
      </c>
      <c r="EA153">
        <v>2</v>
      </c>
      <c r="EB153">
        <v>1</v>
      </c>
      <c r="EC153">
        <v>13</v>
      </c>
      <c r="ED153">
        <v>2</v>
      </c>
      <c r="EE153">
        <v>0</v>
      </c>
      <c r="EF153">
        <v>0</v>
      </c>
      <c r="EG153">
        <v>9</v>
      </c>
      <c r="EH153">
        <v>19</v>
      </c>
      <c r="EI153">
        <v>10</v>
      </c>
      <c r="EJ153">
        <v>10</v>
      </c>
      <c r="EK153">
        <v>10</v>
      </c>
      <c r="EL153">
        <v>8</v>
      </c>
      <c r="EM153">
        <v>10</v>
      </c>
      <c r="EN153" t="s">
        <v>1306</v>
      </c>
      <c r="EO153" t="s">
        <v>1307</v>
      </c>
    </row>
    <row r="154" spans="1:145" ht="365.25" customHeight="1">
      <c r="A154" s="1">
        <v>153</v>
      </c>
      <c r="B154" t="s">
        <v>1308</v>
      </c>
      <c r="C154" t="s">
        <v>146</v>
      </c>
      <c r="D154">
        <v>0</v>
      </c>
      <c r="E154">
        <v>0</v>
      </c>
      <c r="F154">
        <v>0</v>
      </c>
      <c r="G154">
        <v>0</v>
      </c>
      <c r="H154">
        <v>0</v>
      </c>
      <c r="I154">
        <v>24</v>
      </c>
      <c r="J154" t="s">
        <v>146</v>
      </c>
      <c r="K154">
        <v>150</v>
      </c>
      <c r="L154" t="s">
        <v>146</v>
      </c>
      <c r="M154">
        <v>545</v>
      </c>
      <c r="N154" t="s">
        <v>146</v>
      </c>
      <c r="O154">
        <v>1399</v>
      </c>
      <c r="P154" t="s">
        <v>172</v>
      </c>
      <c r="R154" t="s">
        <v>146</v>
      </c>
      <c r="S154" t="s">
        <v>146</v>
      </c>
      <c r="T154" t="s">
        <v>145</v>
      </c>
      <c r="V154" t="s">
        <v>146</v>
      </c>
      <c r="W154" t="s">
        <v>1309</v>
      </c>
      <c r="X154" t="s">
        <v>316</v>
      </c>
      <c r="Y154" t="s">
        <v>145</v>
      </c>
      <c r="AA154">
        <v>3</v>
      </c>
      <c r="AB154">
        <v>1</v>
      </c>
      <c r="AC154" t="s">
        <v>149</v>
      </c>
      <c r="AD154">
        <v>31</v>
      </c>
      <c r="AE154" t="s">
        <v>149</v>
      </c>
      <c r="AF154">
        <v>1</v>
      </c>
      <c r="AG154" t="s">
        <v>146</v>
      </c>
      <c r="AI154">
        <v>2099.3200000000002</v>
      </c>
      <c r="AJ154">
        <v>2099.3200000000002</v>
      </c>
      <c r="AK154">
        <v>2099.3200000000002</v>
      </c>
      <c r="AL154" t="s">
        <v>146</v>
      </c>
      <c r="AM154" t="s">
        <v>146</v>
      </c>
      <c r="AN154">
        <v>60</v>
      </c>
      <c r="AO154">
        <v>4</v>
      </c>
      <c r="AP154" t="s">
        <v>150</v>
      </c>
      <c r="AR154" t="s">
        <v>151</v>
      </c>
      <c r="AS154" t="s">
        <v>146</v>
      </c>
      <c r="AU154" t="s">
        <v>146</v>
      </c>
      <c r="AV154">
        <v>2</v>
      </c>
      <c r="AW154" t="s">
        <v>146</v>
      </c>
      <c r="AX154" t="s">
        <v>242</v>
      </c>
      <c r="AY154">
        <v>4</v>
      </c>
      <c r="AZ154">
        <v>7</v>
      </c>
      <c r="BA154">
        <v>8</v>
      </c>
      <c r="BB154">
        <v>5</v>
      </c>
      <c r="BC154">
        <v>12</v>
      </c>
      <c r="BD154" t="s">
        <v>149</v>
      </c>
      <c r="BE154">
        <v>6</v>
      </c>
      <c r="BF154" t="s">
        <v>149</v>
      </c>
      <c r="BG154">
        <v>16</v>
      </c>
      <c r="BH154" t="s">
        <v>149</v>
      </c>
      <c r="BI154">
        <v>78</v>
      </c>
      <c r="BJ154" t="s">
        <v>149</v>
      </c>
      <c r="BK154">
        <v>408</v>
      </c>
      <c r="BL154" t="s">
        <v>149</v>
      </c>
      <c r="BM154">
        <v>408</v>
      </c>
      <c r="BN154" t="s">
        <v>145</v>
      </c>
      <c r="BU154" t="s">
        <v>149</v>
      </c>
      <c r="BV154">
        <v>30</v>
      </c>
      <c r="BW154" t="s">
        <v>149</v>
      </c>
      <c r="BX154">
        <v>135</v>
      </c>
      <c r="BY154" t="s">
        <v>149</v>
      </c>
      <c r="BZ154">
        <v>0</v>
      </c>
      <c r="CA154" t="s">
        <v>149</v>
      </c>
      <c r="CB154">
        <v>0</v>
      </c>
      <c r="CC154" t="s">
        <v>146</v>
      </c>
      <c r="CD154" t="s">
        <v>149</v>
      </c>
      <c r="CE154">
        <v>0</v>
      </c>
      <c r="CF154" t="s">
        <v>149</v>
      </c>
      <c r="CG154">
        <v>0</v>
      </c>
      <c r="CH154" t="s">
        <v>146</v>
      </c>
      <c r="CJ154" t="s">
        <v>146</v>
      </c>
      <c r="CK154" s="2" t="s">
        <v>1310</v>
      </c>
      <c r="CL154" t="s">
        <v>155</v>
      </c>
      <c r="CN154" t="s">
        <v>146</v>
      </c>
      <c r="CO154" t="s">
        <v>296</v>
      </c>
      <c r="CP154">
        <v>0</v>
      </c>
      <c r="CQ154">
        <v>0</v>
      </c>
      <c r="CR154" t="s">
        <v>146</v>
      </c>
      <c r="CS154" t="s">
        <v>532</v>
      </c>
      <c r="CT154" t="s">
        <v>146</v>
      </c>
      <c r="CU154" t="s">
        <v>258</v>
      </c>
      <c r="CV154" t="s">
        <v>157</v>
      </c>
      <c r="CW154" t="s">
        <v>146</v>
      </c>
      <c r="CX154" t="s">
        <v>1311</v>
      </c>
      <c r="CY154" t="s">
        <v>149</v>
      </c>
      <c r="CZ154">
        <v>16</v>
      </c>
      <c r="DA154" t="s">
        <v>149</v>
      </c>
      <c r="DB154">
        <v>16</v>
      </c>
      <c r="DC154" t="s">
        <v>146</v>
      </c>
      <c r="DE154" t="s">
        <v>145</v>
      </c>
      <c r="DG154" t="s">
        <v>168</v>
      </c>
      <c r="DH154" t="s">
        <v>149</v>
      </c>
      <c r="DI154">
        <v>1</v>
      </c>
      <c r="DJ154" t="s">
        <v>149</v>
      </c>
      <c r="DK154">
        <v>22</v>
      </c>
      <c r="DL154">
        <v>40</v>
      </c>
      <c r="DM154">
        <v>60</v>
      </c>
      <c r="DN154">
        <v>0</v>
      </c>
      <c r="DO154">
        <v>150</v>
      </c>
      <c r="DP154">
        <v>359</v>
      </c>
      <c r="DQ154">
        <v>1399</v>
      </c>
      <c r="DR154">
        <v>0</v>
      </c>
      <c r="DS154">
        <v>21</v>
      </c>
      <c r="DT154">
        <v>1</v>
      </c>
      <c r="DU154">
        <v>16</v>
      </c>
      <c r="DV154">
        <v>14</v>
      </c>
      <c r="DW154">
        <v>70</v>
      </c>
      <c r="DX154">
        <v>0</v>
      </c>
      <c r="DY154">
        <v>1</v>
      </c>
      <c r="DZ154">
        <v>14</v>
      </c>
      <c r="EA154">
        <v>2</v>
      </c>
      <c r="EB154">
        <v>2</v>
      </c>
      <c r="EC154">
        <v>27</v>
      </c>
      <c r="ED154">
        <v>1</v>
      </c>
      <c r="EE154">
        <v>0</v>
      </c>
      <c r="EF154">
        <v>0</v>
      </c>
      <c r="EG154">
        <v>21</v>
      </c>
      <c r="EH154">
        <v>17</v>
      </c>
      <c r="EI154">
        <v>5</v>
      </c>
      <c r="EJ154">
        <v>8</v>
      </c>
      <c r="EK154">
        <v>8</v>
      </c>
      <c r="EL154">
        <v>7</v>
      </c>
      <c r="EM154">
        <v>13</v>
      </c>
      <c r="EN154" t="s">
        <v>1312</v>
      </c>
      <c r="EO154" t="s">
        <v>1313</v>
      </c>
    </row>
    <row r="155" spans="1:145">
      <c r="A155" s="1">
        <v>154</v>
      </c>
      <c r="B155" t="s">
        <v>1314</v>
      </c>
      <c r="C155" t="s">
        <v>146</v>
      </c>
      <c r="D155">
        <v>0</v>
      </c>
      <c r="E155">
        <v>0</v>
      </c>
      <c r="F155">
        <v>0</v>
      </c>
      <c r="G155">
        <v>0</v>
      </c>
      <c r="H155">
        <v>10</v>
      </c>
      <c r="I155">
        <v>0</v>
      </c>
      <c r="J155" t="s">
        <v>146</v>
      </c>
      <c r="K155">
        <v>40</v>
      </c>
      <c r="L155" t="s">
        <v>145</v>
      </c>
      <c r="N155" t="s">
        <v>145</v>
      </c>
      <c r="P155" t="s">
        <v>223</v>
      </c>
      <c r="R155" t="s">
        <v>146</v>
      </c>
      <c r="S155" t="s">
        <v>146</v>
      </c>
      <c r="T155" t="s">
        <v>145</v>
      </c>
      <c r="V155" t="s">
        <v>146</v>
      </c>
      <c r="W155" t="s">
        <v>1315</v>
      </c>
      <c r="X155" t="s">
        <v>241</v>
      </c>
      <c r="Y155" t="s">
        <v>145</v>
      </c>
      <c r="AA155">
        <v>10</v>
      </c>
      <c r="AB155">
        <v>0</v>
      </c>
      <c r="AC155" t="s">
        <v>149</v>
      </c>
      <c r="AD155">
        <v>12</v>
      </c>
      <c r="AE155" t="s">
        <v>149</v>
      </c>
      <c r="AF155">
        <v>0</v>
      </c>
      <c r="AG155" t="s">
        <v>146</v>
      </c>
      <c r="AI155">
        <v>1841.49</v>
      </c>
      <c r="AJ155">
        <v>1841.49</v>
      </c>
      <c r="AK155">
        <v>1841.49</v>
      </c>
      <c r="AL155" t="s">
        <v>146</v>
      </c>
      <c r="AM155" t="s">
        <v>146</v>
      </c>
      <c r="AN155">
        <v>30</v>
      </c>
      <c r="AO155">
        <v>10</v>
      </c>
      <c r="AP155" t="s">
        <v>150</v>
      </c>
      <c r="AR155" t="s">
        <v>151</v>
      </c>
      <c r="AS155" t="s">
        <v>146</v>
      </c>
      <c r="AU155" t="s">
        <v>146</v>
      </c>
      <c r="AV155">
        <v>2</v>
      </c>
      <c r="AW155" t="s">
        <v>146</v>
      </c>
      <c r="AX155" t="s">
        <v>1316</v>
      </c>
      <c r="AY155">
        <v>30</v>
      </c>
      <c r="AZ155">
        <v>30</v>
      </c>
      <c r="BA155">
        <v>30</v>
      </c>
      <c r="BB155">
        <v>30</v>
      </c>
      <c r="BC155">
        <v>40</v>
      </c>
      <c r="BD155" t="s">
        <v>149</v>
      </c>
      <c r="BE155">
        <v>0</v>
      </c>
      <c r="BF155" t="s">
        <v>149</v>
      </c>
      <c r="BG155">
        <v>12</v>
      </c>
      <c r="BH155" t="s">
        <v>149</v>
      </c>
      <c r="BI155">
        <v>45</v>
      </c>
      <c r="BJ155" t="s">
        <v>149</v>
      </c>
      <c r="BK155">
        <v>281</v>
      </c>
      <c r="BL155" t="s">
        <v>149</v>
      </c>
      <c r="BM155">
        <v>231</v>
      </c>
      <c r="BN155" t="s">
        <v>146</v>
      </c>
      <c r="BO155">
        <v>30</v>
      </c>
      <c r="BP155">
        <v>60</v>
      </c>
      <c r="BQ155">
        <v>50</v>
      </c>
      <c r="BR155">
        <v>4</v>
      </c>
      <c r="BS155">
        <v>30</v>
      </c>
      <c r="BT155">
        <v>0</v>
      </c>
      <c r="BU155" t="s">
        <v>149</v>
      </c>
      <c r="BV155">
        <v>32</v>
      </c>
      <c r="BW155" t="s">
        <v>149</v>
      </c>
      <c r="BX155">
        <v>0</v>
      </c>
      <c r="BY155" t="s">
        <v>149</v>
      </c>
      <c r="BZ155">
        <v>0</v>
      </c>
      <c r="CA155" t="s">
        <v>149</v>
      </c>
      <c r="CB155">
        <v>0</v>
      </c>
      <c r="CC155" t="s">
        <v>146</v>
      </c>
      <c r="CD155" t="s">
        <v>149</v>
      </c>
      <c r="CE155" t="s">
        <v>1317</v>
      </c>
      <c r="CF155" t="s">
        <v>149</v>
      </c>
      <c r="CG155" t="s">
        <v>1318</v>
      </c>
      <c r="CH155" t="s">
        <v>149</v>
      </c>
      <c r="CI155" t="s">
        <v>1318</v>
      </c>
      <c r="CJ155" t="s">
        <v>145</v>
      </c>
      <c r="CL155" t="s">
        <v>155</v>
      </c>
      <c r="CN155" t="s">
        <v>146</v>
      </c>
      <c r="CO155" t="s">
        <v>218</v>
      </c>
      <c r="CP155">
        <v>0</v>
      </c>
      <c r="CQ155">
        <v>0</v>
      </c>
      <c r="CR155" t="s">
        <v>146</v>
      </c>
      <c r="CS155" t="s">
        <v>908</v>
      </c>
      <c r="CT155" t="s">
        <v>146</v>
      </c>
      <c r="CU155" t="s">
        <v>908</v>
      </c>
      <c r="CV155" t="s">
        <v>157</v>
      </c>
      <c r="CW155" t="s">
        <v>146</v>
      </c>
      <c r="CX155" t="s">
        <v>1319</v>
      </c>
      <c r="CY155" t="s">
        <v>149</v>
      </c>
      <c r="CZ155">
        <v>0</v>
      </c>
      <c r="DA155" t="s">
        <v>149</v>
      </c>
      <c r="DB155">
        <v>80</v>
      </c>
      <c r="DC155" t="s">
        <v>149</v>
      </c>
      <c r="DD155">
        <v>80</v>
      </c>
      <c r="DE155" t="s">
        <v>146</v>
      </c>
      <c r="DF155" t="s">
        <v>908</v>
      </c>
      <c r="DG155" t="s">
        <v>159</v>
      </c>
      <c r="DH155" t="s">
        <v>146</v>
      </c>
      <c r="DJ155" t="s">
        <v>146</v>
      </c>
      <c r="DL155">
        <v>100</v>
      </c>
      <c r="DM155">
        <v>100</v>
      </c>
      <c r="DN155">
        <v>46.77</v>
      </c>
      <c r="DO155">
        <v>0</v>
      </c>
      <c r="DP155">
        <v>191</v>
      </c>
      <c r="DQ155">
        <v>897</v>
      </c>
      <c r="DR155">
        <v>0</v>
      </c>
      <c r="DS155">
        <v>0</v>
      </c>
      <c r="DT155">
        <v>200</v>
      </c>
      <c r="DU155">
        <v>20</v>
      </c>
      <c r="DV155">
        <v>150</v>
      </c>
      <c r="DW155">
        <v>15</v>
      </c>
      <c r="DX155">
        <v>0</v>
      </c>
      <c r="DY155">
        <v>40</v>
      </c>
      <c r="DZ155">
        <v>50</v>
      </c>
      <c r="EA155">
        <v>0</v>
      </c>
      <c r="EB155">
        <v>30</v>
      </c>
      <c r="EC155">
        <v>30</v>
      </c>
      <c r="ED155">
        <v>0</v>
      </c>
      <c r="EE155">
        <v>0</v>
      </c>
      <c r="EF155">
        <v>0</v>
      </c>
      <c r="EG155">
        <v>0</v>
      </c>
      <c r="EH155">
        <v>20</v>
      </c>
      <c r="EI155">
        <v>18</v>
      </c>
      <c r="EJ155">
        <v>20</v>
      </c>
      <c r="EK155">
        <v>20</v>
      </c>
      <c r="EL155">
        <v>30</v>
      </c>
      <c r="EM155">
        <v>30</v>
      </c>
      <c r="EN155" t="s">
        <v>1320</v>
      </c>
      <c r="EO155" t="s">
        <v>1321</v>
      </c>
    </row>
    <row r="156" spans="1:145">
      <c r="A156" s="1">
        <v>155</v>
      </c>
      <c r="B156" t="s">
        <v>1322</v>
      </c>
      <c r="C156" t="s">
        <v>149</v>
      </c>
      <c r="J156" t="s">
        <v>149</v>
      </c>
      <c r="L156" t="s">
        <v>149</v>
      </c>
      <c r="N156" t="s">
        <v>149</v>
      </c>
      <c r="R156" t="s">
        <v>149</v>
      </c>
      <c r="S156" t="s">
        <v>149</v>
      </c>
      <c r="T156" t="s">
        <v>149</v>
      </c>
      <c r="V156" t="s">
        <v>149</v>
      </c>
      <c r="Y156" t="s">
        <v>149</v>
      </c>
      <c r="AC156" t="s">
        <v>145</v>
      </c>
      <c r="AE156" t="s">
        <v>145</v>
      </c>
      <c r="AG156" t="s">
        <v>145</v>
      </c>
      <c r="AL156" t="s">
        <v>149</v>
      </c>
      <c r="AM156" t="s">
        <v>149</v>
      </c>
      <c r="AS156" t="s">
        <v>149</v>
      </c>
      <c r="AU156" t="s">
        <v>149</v>
      </c>
      <c r="AW156" t="s">
        <v>149</v>
      </c>
      <c r="BD156" t="s">
        <v>145</v>
      </c>
      <c r="BF156" t="s">
        <v>145</v>
      </c>
      <c r="BH156" t="s">
        <v>145</v>
      </c>
      <c r="BJ156" t="s">
        <v>145</v>
      </c>
      <c r="BL156" t="s">
        <v>145</v>
      </c>
      <c r="BN156" t="s">
        <v>149</v>
      </c>
      <c r="BU156" t="s">
        <v>145</v>
      </c>
      <c r="BW156" t="s">
        <v>145</v>
      </c>
      <c r="BY156" t="s">
        <v>145</v>
      </c>
      <c r="CA156" t="s">
        <v>145</v>
      </c>
      <c r="CC156" t="s">
        <v>149</v>
      </c>
      <c r="CD156" t="s">
        <v>145</v>
      </c>
      <c r="CF156" t="s">
        <v>145</v>
      </c>
      <c r="CH156" t="s">
        <v>145</v>
      </c>
      <c r="CJ156" t="s">
        <v>149</v>
      </c>
      <c r="CN156" t="s">
        <v>149</v>
      </c>
      <c r="CR156" t="s">
        <v>149</v>
      </c>
      <c r="CT156" t="s">
        <v>149</v>
      </c>
      <c r="CW156" t="s">
        <v>149</v>
      </c>
      <c r="CY156" t="s">
        <v>145</v>
      </c>
      <c r="DA156" t="s">
        <v>145</v>
      </c>
      <c r="DC156" t="s">
        <v>145</v>
      </c>
      <c r="DE156" t="s">
        <v>149</v>
      </c>
      <c r="DH156" t="s">
        <v>145</v>
      </c>
      <c r="DJ156" t="s">
        <v>145</v>
      </c>
      <c r="EN156" t="s">
        <v>1323</v>
      </c>
      <c r="EO156" t="s">
        <v>1324</v>
      </c>
    </row>
    <row r="157" spans="1:145">
      <c r="A157" s="1">
        <v>156</v>
      </c>
      <c r="B157" t="s">
        <v>1325</v>
      </c>
      <c r="C157" t="s">
        <v>146</v>
      </c>
      <c r="D157">
        <v>0</v>
      </c>
      <c r="E157">
        <v>0</v>
      </c>
      <c r="F157">
        <v>0</v>
      </c>
      <c r="G157">
        <v>0</v>
      </c>
      <c r="H157">
        <v>0</v>
      </c>
      <c r="I157">
        <v>0</v>
      </c>
      <c r="J157" t="s">
        <v>145</v>
      </c>
      <c r="L157" t="s">
        <v>145</v>
      </c>
      <c r="N157" t="s">
        <v>145</v>
      </c>
      <c r="P157" t="s">
        <v>185</v>
      </c>
      <c r="Q157" t="s">
        <v>1326</v>
      </c>
      <c r="R157" t="s">
        <v>146</v>
      </c>
      <c r="S157" t="s">
        <v>146</v>
      </c>
      <c r="T157" t="s">
        <v>145</v>
      </c>
      <c r="V157" t="s">
        <v>146</v>
      </c>
      <c r="W157" t="s">
        <v>1280</v>
      </c>
      <c r="X157" t="s">
        <v>1327</v>
      </c>
      <c r="Y157" t="s">
        <v>145</v>
      </c>
      <c r="AA157">
        <v>17</v>
      </c>
      <c r="AB157">
        <v>1</v>
      </c>
      <c r="AC157" t="s">
        <v>149</v>
      </c>
      <c r="AD157">
        <v>15</v>
      </c>
      <c r="AE157" t="s">
        <v>149</v>
      </c>
      <c r="AF157">
        <v>0</v>
      </c>
      <c r="AG157" t="s">
        <v>146</v>
      </c>
      <c r="AI157">
        <v>2455.35</v>
      </c>
      <c r="AJ157">
        <v>2455.35</v>
      </c>
      <c r="AK157">
        <v>2455.35</v>
      </c>
      <c r="AL157" t="s">
        <v>146</v>
      </c>
      <c r="AM157" t="s">
        <v>146</v>
      </c>
      <c r="AN157">
        <v>80</v>
      </c>
      <c r="AO157">
        <v>20</v>
      </c>
      <c r="AP157" t="s">
        <v>150</v>
      </c>
      <c r="AR157" t="s">
        <v>309</v>
      </c>
      <c r="AS157" t="s">
        <v>146</v>
      </c>
      <c r="AU157" t="s">
        <v>145</v>
      </c>
      <c r="AW157" t="s">
        <v>146</v>
      </c>
      <c r="AX157" t="s">
        <v>1328</v>
      </c>
      <c r="AY157">
        <v>66</v>
      </c>
      <c r="AZ157">
        <v>67</v>
      </c>
      <c r="BA157">
        <v>61</v>
      </c>
      <c r="BB157">
        <v>40</v>
      </c>
      <c r="BC157">
        <v>43</v>
      </c>
      <c r="BD157" t="s">
        <v>149</v>
      </c>
      <c r="BE157">
        <v>5</v>
      </c>
      <c r="BF157" t="s">
        <v>149</v>
      </c>
      <c r="BG157">
        <v>16</v>
      </c>
      <c r="BH157" t="s">
        <v>149</v>
      </c>
      <c r="BI157">
        <v>45</v>
      </c>
      <c r="BJ157" t="s">
        <v>149</v>
      </c>
      <c r="BK157">
        <v>258</v>
      </c>
      <c r="BL157" t="s">
        <v>149</v>
      </c>
      <c r="BM157">
        <v>203</v>
      </c>
      <c r="BN157" t="s">
        <v>146</v>
      </c>
      <c r="BO157">
        <v>3</v>
      </c>
      <c r="BP157">
        <v>0</v>
      </c>
      <c r="BQ157">
        <v>14</v>
      </c>
      <c r="BR157">
        <v>4</v>
      </c>
      <c r="BS157">
        <v>0</v>
      </c>
      <c r="BT157">
        <v>0</v>
      </c>
      <c r="BU157" t="s">
        <v>149</v>
      </c>
      <c r="BV157">
        <v>17</v>
      </c>
      <c r="BW157" t="s">
        <v>146</v>
      </c>
      <c r="BY157" t="s">
        <v>146</v>
      </c>
      <c r="CA157" t="s">
        <v>146</v>
      </c>
      <c r="CC157" t="s">
        <v>146</v>
      </c>
      <c r="CD157" t="s">
        <v>146</v>
      </c>
      <c r="CF157" t="s">
        <v>146</v>
      </c>
      <c r="CH157" t="s">
        <v>146</v>
      </c>
      <c r="CJ157" t="s">
        <v>145</v>
      </c>
      <c r="CL157" t="s">
        <v>253</v>
      </c>
      <c r="CM157" t="s">
        <v>1329</v>
      </c>
      <c r="CN157" t="s">
        <v>146</v>
      </c>
      <c r="CO157" t="s">
        <v>177</v>
      </c>
      <c r="CP157">
        <v>0</v>
      </c>
      <c r="CQ157">
        <v>6</v>
      </c>
      <c r="CR157" t="s">
        <v>146</v>
      </c>
      <c r="CS157" t="s">
        <v>177</v>
      </c>
      <c r="CT157" t="s">
        <v>145</v>
      </c>
      <c r="CV157" t="s">
        <v>178</v>
      </c>
      <c r="CW157" t="s">
        <v>146</v>
      </c>
      <c r="CX157" t="s">
        <v>1330</v>
      </c>
      <c r="CY157" t="s">
        <v>149</v>
      </c>
      <c r="CZ157">
        <v>24</v>
      </c>
      <c r="DA157" t="s">
        <v>149</v>
      </c>
      <c r="DB157">
        <v>24</v>
      </c>
      <c r="DC157" t="s">
        <v>149</v>
      </c>
      <c r="DD157">
        <v>24</v>
      </c>
      <c r="DE157" t="s">
        <v>145</v>
      </c>
      <c r="DG157" t="s">
        <v>159</v>
      </c>
      <c r="DH157" t="s">
        <v>149</v>
      </c>
      <c r="DI157">
        <v>15</v>
      </c>
      <c r="DJ157" t="s">
        <v>149</v>
      </c>
      <c r="DK157">
        <v>4</v>
      </c>
      <c r="DL157">
        <v>96</v>
      </c>
      <c r="DM157">
        <v>80</v>
      </c>
      <c r="DN157">
        <v>28</v>
      </c>
      <c r="DO157">
        <v>103</v>
      </c>
      <c r="DP157">
        <v>211</v>
      </c>
      <c r="DQ157">
        <v>1145</v>
      </c>
      <c r="DR157">
        <v>7</v>
      </c>
      <c r="DS157">
        <v>3</v>
      </c>
      <c r="DT157">
        <v>16</v>
      </c>
      <c r="DU157">
        <v>2</v>
      </c>
      <c r="DV157">
        <v>44</v>
      </c>
      <c r="DW157">
        <v>22</v>
      </c>
      <c r="DX157">
        <v>3</v>
      </c>
      <c r="DY157">
        <v>13</v>
      </c>
      <c r="DZ157">
        <v>36</v>
      </c>
      <c r="EA157">
        <v>3</v>
      </c>
      <c r="EB157">
        <v>16</v>
      </c>
      <c r="EC157">
        <v>16</v>
      </c>
      <c r="ED157">
        <v>0</v>
      </c>
      <c r="EE157">
        <v>0</v>
      </c>
      <c r="EF157">
        <v>0</v>
      </c>
      <c r="EG157">
        <v>5</v>
      </c>
      <c r="EH157">
        <v>18</v>
      </c>
      <c r="EI157">
        <v>7</v>
      </c>
      <c r="EJ157">
        <v>7</v>
      </c>
      <c r="EK157">
        <v>8</v>
      </c>
      <c r="EL157">
        <v>6</v>
      </c>
      <c r="EM157">
        <v>6</v>
      </c>
      <c r="EN157" t="s">
        <v>1331</v>
      </c>
      <c r="EO157" t="s">
        <v>1332</v>
      </c>
    </row>
    <row r="158" spans="1:145">
      <c r="A158" s="1">
        <v>157</v>
      </c>
      <c r="B158" t="s">
        <v>1333</v>
      </c>
      <c r="C158" t="s">
        <v>145</v>
      </c>
      <c r="J158" t="s">
        <v>145</v>
      </c>
      <c r="L158" t="s">
        <v>145</v>
      </c>
      <c r="N158" t="s">
        <v>145</v>
      </c>
      <c r="P158" t="s">
        <v>147</v>
      </c>
      <c r="R158" t="s">
        <v>146</v>
      </c>
      <c r="S158" t="s">
        <v>146</v>
      </c>
      <c r="T158" t="s">
        <v>145</v>
      </c>
      <c r="V158" t="s">
        <v>146</v>
      </c>
      <c r="W158" t="s">
        <v>1334</v>
      </c>
      <c r="X158" t="s">
        <v>163</v>
      </c>
      <c r="Y158" t="s">
        <v>145</v>
      </c>
      <c r="AA158">
        <v>5</v>
      </c>
      <c r="AB158">
        <v>6</v>
      </c>
      <c r="AC158" t="s">
        <v>149</v>
      </c>
      <c r="AD158">
        <v>5</v>
      </c>
      <c r="AE158" t="s">
        <v>149</v>
      </c>
      <c r="AF158">
        <v>1</v>
      </c>
      <c r="AG158" t="s">
        <v>146</v>
      </c>
      <c r="AI158">
        <v>2298.81</v>
      </c>
      <c r="AJ158">
        <v>2298.81</v>
      </c>
      <c r="AK158">
        <v>2298.81</v>
      </c>
      <c r="AL158" t="s">
        <v>146</v>
      </c>
      <c r="AM158" t="s">
        <v>146</v>
      </c>
      <c r="AN158">
        <v>50</v>
      </c>
      <c r="AO158">
        <v>5</v>
      </c>
      <c r="AP158" t="s">
        <v>150</v>
      </c>
      <c r="AR158" t="s">
        <v>151</v>
      </c>
      <c r="AS158" t="s">
        <v>146</v>
      </c>
      <c r="AU158" t="s">
        <v>145</v>
      </c>
      <c r="AW158" t="s">
        <v>145</v>
      </c>
      <c r="BD158" t="s">
        <v>146</v>
      </c>
      <c r="BF158" t="s">
        <v>149</v>
      </c>
      <c r="BG158">
        <v>38</v>
      </c>
      <c r="BH158" t="s">
        <v>149</v>
      </c>
      <c r="BI158">
        <v>206</v>
      </c>
      <c r="BJ158" t="s">
        <v>149</v>
      </c>
      <c r="BK158">
        <v>812</v>
      </c>
      <c r="BL158" t="s">
        <v>149</v>
      </c>
      <c r="BM158">
        <v>701</v>
      </c>
      <c r="BN158" t="s">
        <v>145</v>
      </c>
      <c r="BU158" t="s">
        <v>149</v>
      </c>
      <c r="BV158">
        <v>29</v>
      </c>
      <c r="BW158" t="s">
        <v>146</v>
      </c>
      <c r="BY158" t="s">
        <v>146</v>
      </c>
      <c r="CA158" t="s">
        <v>146</v>
      </c>
      <c r="CC158" t="s">
        <v>146</v>
      </c>
      <c r="CD158" t="s">
        <v>146</v>
      </c>
      <c r="CF158" t="s">
        <v>146</v>
      </c>
      <c r="CH158" t="s">
        <v>146</v>
      </c>
      <c r="CJ158" t="s">
        <v>145</v>
      </c>
      <c r="CL158" t="s">
        <v>155</v>
      </c>
      <c r="CN158" t="s">
        <v>146</v>
      </c>
      <c r="CO158" t="s">
        <v>1335</v>
      </c>
      <c r="CP158">
        <v>2</v>
      </c>
      <c r="CQ158">
        <v>8</v>
      </c>
      <c r="CR158" t="s">
        <v>146</v>
      </c>
      <c r="CS158" t="s">
        <v>319</v>
      </c>
      <c r="CT158" t="s">
        <v>146</v>
      </c>
      <c r="CU158" t="s">
        <v>1336</v>
      </c>
      <c r="CV158" t="s">
        <v>178</v>
      </c>
      <c r="CW158" t="s">
        <v>146</v>
      </c>
      <c r="CX158" t="s">
        <v>1337</v>
      </c>
      <c r="CY158" t="s">
        <v>146</v>
      </c>
      <c r="DA158" t="s">
        <v>146</v>
      </c>
      <c r="DC158" t="s">
        <v>146</v>
      </c>
      <c r="DE158" t="s">
        <v>145</v>
      </c>
      <c r="DG158" t="s">
        <v>193</v>
      </c>
      <c r="DH158" t="s">
        <v>146</v>
      </c>
      <c r="DJ158" t="s">
        <v>146</v>
      </c>
      <c r="DL158">
        <v>30.47</v>
      </c>
      <c r="DM158">
        <v>65.58</v>
      </c>
      <c r="DN158">
        <v>30.47</v>
      </c>
      <c r="DO158">
        <v>0</v>
      </c>
      <c r="DP158">
        <v>806</v>
      </c>
      <c r="DQ158">
        <v>3741</v>
      </c>
      <c r="DR158">
        <v>0</v>
      </c>
      <c r="DS158">
        <v>0</v>
      </c>
      <c r="DT158">
        <v>0</v>
      </c>
      <c r="DU158">
        <v>38</v>
      </c>
      <c r="DV158">
        <v>142</v>
      </c>
      <c r="DW158">
        <v>26</v>
      </c>
      <c r="DX158">
        <v>4.4800000000000004</v>
      </c>
      <c r="DY158">
        <v>5.97</v>
      </c>
      <c r="DZ158">
        <v>89.55</v>
      </c>
      <c r="EA158">
        <v>0</v>
      </c>
      <c r="EB158">
        <v>1</v>
      </c>
      <c r="EC158">
        <v>28</v>
      </c>
      <c r="ED158">
        <v>0</v>
      </c>
      <c r="EE158">
        <v>0</v>
      </c>
      <c r="EF158">
        <v>34</v>
      </c>
      <c r="EG158">
        <v>0</v>
      </c>
      <c r="EH158">
        <v>38</v>
      </c>
      <c r="EI158">
        <v>11</v>
      </c>
      <c r="EJ158">
        <v>14</v>
      </c>
      <c r="EK158">
        <v>14</v>
      </c>
      <c r="EL158">
        <v>18</v>
      </c>
      <c r="EM158">
        <v>19</v>
      </c>
      <c r="EN158" t="s">
        <v>1338</v>
      </c>
      <c r="EO158" t="s">
        <v>411</v>
      </c>
    </row>
    <row r="159" spans="1:145">
      <c r="A159" s="1">
        <v>158</v>
      </c>
      <c r="B159" t="s">
        <v>1339</v>
      </c>
      <c r="C159" t="s">
        <v>146</v>
      </c>
      <c r="D159">
        <v>0</v>
      </c>
      <c r="E159">
        <v>0</v>
      </c>
      <c r="F159">
        <v>0</v>
      </c>
      <c r="G159">
        <v>0</v>
      </c>
      <c r="H159">
        <v>0</v>
      </c>
      <c r="I159">
        <v>0</v>
      </c>
      <c r="J159" t="s">
        <v>146</v>
      </c>
      <c r="K159">
        <v>200</v>
      </c>
      <c r="L159" t="s">
        <v>146</v>
      </c>
      <c r="M159">
        <v>280</v>
      </c>
      <c r="N159" t="s">
        <v>146</v>
      </c>
      <c r="O159">
        <v>300</v>
      </c>
      <c r="P159" t="s">
        <v>172</v>
      </c>
      <c r="R159" t="s">
        <v>146</v>
      </c>
      <c r="S159" t="s">
        <v>146</v>
      </c>
      <c r="T159" t="s">
        <v>145</v>
      </c>
      <c r="V159" t="s">
        <v>146</v>
      </c>
      <c r="W159" t="s">
        <v>1340</v>
      </c>
      <c r="X159" t="s">
        <v>1341</v>
      </c>
      <c r="Y159" t="s">
        <v>145</v>
      </c>
      <c r="AA159">
        <v>2</v>
      </c>
      <c r="AB159">
        <v>1</v>
      </c>
      <c r="AC159" t="s">
        <v>149</v>
      </c>
      <c r="AD159">
        <v>23</v>
      </c>
      <c r="AE159" t="s">
        <v>149</v>
      </c>
      <c r="AF159">
        <v>10</v>
      </c>
      <c r="AG159" t="s">
        <v>146</v>
      </c>
      <c r="AI159">
        <v>1601.73</v>
      </c>
      <c r="AJ159">
        <v>1601.73</v>
      </c>
      <c r="AK159">
        <v>1601.73</v>
      </c>
      <c r="AL159" t="s">
        <v>146</v>
      </c>
      <c r="AM159" t="s">
        <v>146</v>
      </c>
      <c r="AN159">
        <v>45</v>
      </c>
      <c r="AO159">
        <v>0</v>
      </c>
      <c r="AP159" t="s">
        <v>150</v>
      </c>
      <c r="AR159" t="s">
        <v>309</v>
      </c>
      <c r="AS159" t="s">
        <v>146</v>
      </c>
      <c r="AU159" t="s">
        <v>146</v>
      </c>
      <c r="AV159">
        <v>3</v>
      </c>
      <c r="AW159" t="s">
        <v>145</v>
      </c>
      <c r="BD159" t="s">
        <v>149</v>
      </c>
      <c r="BE159">
        <v>23</v>
      </c>
      <c r="BF159" t="s">
        <v>149</v>
      </c>
      <c r="BG159">
        <v>23</v>
      </c>
      <c r="BH159" t="s">
        <v>149</v>
      </c>
      <c r="BI159">
        <v>24</v>
      </c>
      <c r="BJ159" t="s">
        <v>149</v>
      </c>
      <c r="BK159">
        <v>260</v>
      </c>
      <c r="BL159" t="s">
        <v>149</v>
      </c>
      <c r="BM159">
        <v>235</v>
      </c>
      <c r="BN159" t="s">
        <v>145</v>
      </c>
      <c r="BU159" t="s">
        <v>149</v>
      </c>
      <c r="BV159">
        <v>23</v>
      </c>
      <c r="BW159" t="s">
        <v>146</v>
      </c>
      <c r="BY159" t="s">
        <v>146</v>
      </c>
      <c r="CA159" t="s">
        <v>146</v>
      </c>
      <c r="CC159" t="s">
        <v>146</v>
      </c>
      <c r="CD159" t="s">
        <v>146</v>
      </c>
      <c r="CF159" t="s">
        <v>146</v>
      </c>
      <c r="CH159" t="s">
        <v>146</v>
      </c>
      <c r="CJ159" t="s">
        <v>145</v>
      </c>
      <c r="CL159" t="s">
        <v>155</v>
      </c>
      <c r="CN159" t="s">
        <v>146</v>
      </c>
      <c r="CO159" t="s">
        <v>326</v>
      </c>
      <c r="CP159">
        <v>2</v>
      </c>
      <c r="CQ159">
        <v>0</v>
      </c>
      <c r="CR159" t="s">
        <v>146</v>
      </c>
      <c r="CS159" t="s">
        <v>1342</v>
      </c>
      <c r="CT159" t="s">
        <v>145</v>
      </c>
      <c r="CV159" t="s">
        <v>157</v>
      </c>
      <c r="CW159" t="s">
        <v>145</v>
      </c>
      <c r="CY159" t="s">
        <v>146</v>
      </c>
      <c r="DA159" t="s">
        <v>146</v>
      </c>
      <c r="DC159" t="s">
        <v>146</v>
      </c>
      <c r="DE159" t="s">
        <v>145</v>
      </c>
      <c r="DG159" t="s">
        <v>168</v>
      </c>
      <c r="DH159" t="s">
        <v>149</v>
      </c>
      <c r="DI159">
        <v>54</v>
      </c>
      <c r="DJ159" t="s">
        <v>149</v>
      </c>
      <c r="DK159">
        <v>31</v>
      </c>
      <c r="DL159">
        <v>100</v>
      </c>
      <c r="DM159">
        <v>62.31</v>
      </c>
      <c r="DN159">
        <v>26.21</v>
      </c>
      <c r="DO159">
        <v>0</v>
      </c>
      <c r="DP159">
        <v>174</v>
      </c>
      <c r="DQ159">
        <v>455</v>
      </c>
      <c r="DR159">
        <v>0</v>
      </c>
      <c r="DS159">
        <v>0</v>
      </c>
      <c r="DT159">
        <v>18</v>
      </c>
      <c r="DU159">
        <v>8</v>
      </c>
      <c r="DV159">
        <v>20</v>
      </c>
      <c r="DW159">
        <v>5</v>
      </c>
      <c r="DX159">
        <v>0</v>
      </c>
      <c r="DY159">
        <v>7</v>
      </c>
      <c r="DZ159">
        <v>20</v>
      </c>
      <c r="EA159">
        <v>0</v>
      </c>
      <c r="EB159">
        <v>23</v>
      </c>
      <c r="EC159">
        <v>23</v>
      </c>
      <c r="ED159">
        <v>0</v>
      </c>
      <c r="EE159">
        <v>0</v>
      </c>
      <c r="EF159">
        <v>0</v>
      </c>
      <c r="EG159">
        <v>0</v>
      </c>
      <c r="EH159">
        <v>21</v>
      </c>
      <c r="EI159">
        <v>6</v>
      </c>
      <c r="EJ159">
        <v>2</v>
      </c>
      <c r="EK159">
        <v>2</v>
      </c>
      <c r="EL159">
        <v>6</v>
      </c>
      <c r="EM159">
        <v>2</v>
      </c>
      <c r="EN159" t="s">
        <v>1343</v>
      </c>
      <c r="EO159" t="s">
        <v>1344</v>
      </c>
    </row>
    <row r="160" spans="1:145">
      <c r="A160" s="1">
        <v>159</v>
      </c>
      <c r="B160" t="s">
        <v>1345</v>
      </c>
      <c r="C160" t="s">
        <v>146</v>
      </c>
      <c r="D160">
        <v>0</v>
      </c>
      <c r="E160">
        <v>4</v>
      </c>
      <c r="F160">
        <v>0</v>
      </c>
      <c r="G160">
        <v>17</v>
      </c>
      <c r="H160">
        <v>119</v>
      </c>
      <c r="I160">
        <v>172</v>
      </c>
      <c r="J160" t="s">
        <v>146</v>
      </c>
      <c r="K160">
        <v>200</v>
      </c>
      <c r="L160" t="s">
        <v>146</v>
      </c>
      <c r="M160">
        <v>240</v>
      </c>
      <c r="N160" t="s">
        <v>145</v>
      </c>
      <c r="P160" t="s">
        <v>147</v>
      </c>
      <c r="R160" t="s">
        <v>146</v>
      </c>
      <c r="S160" t="s">
        <v>146</v>
      </c>
      <c r="T160" t="s">
        <v>145</v>
      </c>
      <c r="U160" t="s">
        <v>262</v>
      </c>
      <c r="V160" t="s">
        <v>146</v>
      </c>
      <c r="W160" t="s">
        <v>1346</v>
      </c>
      <c r="X160" t="s">
        <v>947</v>
      </c>
      <c r="Y160" t="s">
        <v>145</v>
      </c>
      <c r="AA160">
        <v>13</v>
      </c>
      <c r="AB160">
        <v>1</v>
      </c>
      <c r="AC160" t="s">
        <v>149</v>
      </c>
      <c r="AD160">
        <v>8</v>
      </c>
      <c r="AE160" t="s">
        <v>149</v>
      </c>
      <c r="AF160">
        <v>0</v>
      </c>
      <c r="AG160" t="s">
        <v>146</v>
      </c>
      <c r="AI160">
        <v>2298</v>
      </c>
      <c r="AJ160">
        <v>2298</v>
      </c>
      <c r="AK160">
        <v>2298</v>
      </c>
      <c r="AL160" t="s">
        <v>146</v>
      </c>
      <c r="AM160" t="s">
        <v>146</v>
      </c>
      <c r="AN160">
        <v>90</v>
      </c>
      <c r="AO160">
        <v>5</v>
      </c>
      <c r="AP160" t="s">
        <v>150</v>
      </c>
      <c r="AR160" t="s">
        <v>151</v>
      </c>
      <c r="AS160" t="s">
        <v>145</v>
      </c>
      <c r="AT160">
        <v>95</v>
      </c>
      <c r="AU160" t="s">
        <v>146</v>
      </c>
      <c r="AV160">
        <v>2</v>
      </c>
      <c r="AW160" t="s">
        <v>146</v>
      </c>
      <c r="AX160" t="s">
        <v>264</v>
      </c>
      <c r="AY160">
        <v>100</v>
      </c>
      <c r="AZ160">
        <v>100</v>
      </c>
      <c r="BA160">
        <v>100</v>
      </c>
      <c r="BB160">
        <v>0</v>
      </c>
      <c r="BC160">
        <v>0</v>
      </c>
      <c r="BD160" t="s">
        <v>149</v>
      </c>
      <c r="BE160">
        <v>21</v>
      </c>
      <c r="BF160" t="s">
        <v>149</v>
      </c>
      <c r="BG160">
        <v>19</v>
      </c>
      <c r="BH160" t="s">
        <v>149</v>
      </c>
      <c r="BI160">
        <v>57</v>
      </c>
      <c r="BJ160" t="s">
        <v>149</v>
      </c>
      <c r="BK160">
        <v>166</v>
      </c>
      <c r="BL160" t="s">
        <v>149</v>
      </c>
      <c r="BM160">
        <v>171</v>
      </c>
      <c r="BN160" t="s">
        <v>145</v>
      </c>
      <c r="BU160" t="s">
        <v>149</v>
      </c>
      <c r="BV160">
        <v>19</v>
      </c>
      <c r="BW160" t="s">
        <v>149</v>
      </c>
      <c r="BX160">
        <v>0</v>
      </c>
      <c r="BY160" t="s">
        <v>149</v>
      </c>
      <c r="BZ160">
        <v>0</v>
      </c>
      <c r="CA160" t="s">
        <v>149</v>
      </c>
      <c r="CB160">
        <v>0</v>
      </c>
      <c r="CC160" t="s">
        <v>146</v>
      </c>
      <c r="CD160" t="s">
        <v>146</v>
      </c>
      <c r="CF160" t="s">
        <v>146</v>
      </c>
      <c r="CH160" t="s">
        <v>146</v>
      </c>
      <c r="CJ160" t="s">
        <v>145</v>
      </c>
      <c r="CL160" t="s">
        <v>155</v>
      </c>
      <c r="CN160" t="s">
        <v>146</v>
      </c>
      <c r="CO160" t="s">
        <v>351</v>
      </c>
      <c r="CP160">
        <v>1</v>
      </c>
      <c r="CQ160">
        <v>18</v>
      </c>
      <c r="CR160" t="s">
        <v>146</v>
      </c>
      <c r="CS160" t="s">
        <v>1048</v>
      </c>
      <c r="CT160" t="s">
        <v>146</v>
      </c>
      <c r="CU160" t="s">
        <v>1347</v>
      </c>
      <c r="CV160" t="s">
        <v>157</v>
      </c>
      <c r="CW160" t="s">
        <v>146</v>
      </c>
      <c r="CX160" t="s">
        <v>1348</v>
      </c>
      <c r="CY160" t="s">
        <v>146</v>
      </c>
      <c r="DA160" t="s">
        <v>146</v>
      </c>
      <c r="DC160" t="s">
        <v>146</v>
      </c>
      <c r="DE160" t="s">
        <v>146</v>
      </c>
      <c r="DF160" t="s">
        <v>1048</v>
      </c>
      <c r="DG160" t="s">
        <v>159</v>
      </c>
      <c r="DH160" t="s">
        <v>146</v>
      </c>
      <c r="DJ160" t="s">
        <v>146</v>
      </c>
      <c r="DL160">
        <v>100</v>
      </c>
      <c r="DM160">
        <v>60</v>
      </c>
      <c r="DN160">
        <v>29</v>
      </c>
      <c r="DO160">
        <v>217</v>
      </c>
      <c r="DP160">
        <v>258</v>
      </c>
      <c r="DQ160">
        <v>864</v>
      </c>
      <c r="DR160">
        <v>15</v>
      </c>
      <c r="DS160">
        <v>6</v>
      </c>
      <c r="DT160">
        <v>15</v>
      </c>
      <c r="DU160">
        <v>4</v>
      </c>
      <c r="DV160">
        <v>53</v>
      </c>
      <c r="DW160">
        <v>4</v>
      </c>
      <c r="DX160">
        <v>85</v>
      </c>
      <c r="DY160">
        <v>85</v>
      </c>
      <c r="DZ160">
        <v>90</v>
      </c>
      <c r="EA160">
        <v>1</v>
      </c>
      <c r="EB160">
        <v>19</v>
      </c>
      <c r="EC160">
        <v>19</v>
      </c>
      <c r="ED160">
        <v>0</v>
      </c>
      <c r="EE160">
        <v>0</v>
      </c>
      <c r="EF160">
        <v>0</v>
      </c>
      <c r="EG160">
        <v>42</v>
      </c>
      <c r="EH160">
        <v>19</v>
      </c>
      <c r="EI160">
        <v>26</v>
      </c>
      <c r="EJ160">
        <v>21</v>
      </c>
      <c r="EK160">
        <v>21</v>
      </c>
      <c r="EL160">
        <v>15</v>
      </c>
      <c r="EM160">
        <v>11</v>
      </c>
      <c r="EN160" t="s">
        <v>1349</v>
      </c>
      <c r="EO160" t="s">
        <v>1350</v>
      </c>
    </row>
  </sheetData>
  <pageMargins left="0.5" right="0.5" top="1" bottom="1" header="0.5" footer="0.5"/>
  <pageSetup orientation="portrait" useFirstPageNumber="1" horizontalDpi="300" verticalDpi="300"/>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62"/>
  <sheetViews>
    <sheetView workbookViewId="0" xr3:uid="{958C4451-9541-5A59-BF78-D2F731DF1C81}">
      <pane xSplit="2" ySplit="3" topLeftCell="DY126" activePane="bottomRight" state="frozen"/>
      <selection pane="bottomRight" sqref="A1:ER162"/>
      <selection pane="bottomLeft" activeCell="A3" sqref="A3"/>
      <selection pane="topRight" activeCell="C1" sqref="C1"/>
    </sheetView>
  </sheetViews>
  <sheetFormatPr defaultRowHeight="12.75"/>
  <cols>
    <col min="2" max="2" width="46" customWidth="1"/>
    <col min="16" max="16" width="16.28515625" customWidth="1"/>
    <col min="44" max="44" width="16.28515625" customWidth="1"/>
    <col min="96" max="96" width="23.85546875" customWidth="1"/>
    <col min="99" max="99" width="22.5703125" customWidth="1"/>
    <col min="111" max="111" width="24.42578125" customWidth="1"/>
    <col min="114" max="114" width="12.42578125" customWidth="1"/>
    <col min="119" max="119" width="8.42578125" customWidth="1"/>
  </cols>
  <sheetData>
    <row r="1" spans="1:148">
      <c r="B1">
        <f>SUM(C1:EP1)</f>
        <v>97</v>
      </c>
      <c r="C1">
        <v>5</v>
      </c>
      <c r="J1">
        <v>5</v>
      </c>
      <c r="L1">
        <v>5</v>
      </c>
      <c r="N1">
        <v>3</v>
      </c>
      <c r="P1">
        <v>3</v>
      </c>
      <c r="R1">
        <v>3</v>
      </c>
      <c r="V1">
        <v>5</v>
      </c>
      <c r="Y1">
        <v>3</v>
      </c>
      <c r="AL1">
        <v>3</v>
      </c>
      <c r="AR1">
        <v>2</v>
      </c>
      <c r="AS1">
        <v>5</v>
      </c>
      <c r="AU1">
        <v>4</v>
      </c>
      <c r="AW1">
        <v>4</v>
      </c>
      <c r="CC1">
        <v>4</v>
      </c>
      <c r="CR1">
        <v>4</v>
      </c>
      <c r="CU1">
        <v>4</v>
      </c>
      <c r="CX1">
        <v>5</v>
      </c>
      <c r="DG1">
        <v>4</v>
      </c>
      <c r="DJ1">
        <v>4</v>
      </c>
      <c r="DO1">
        <v>4</v>
      </c>
      <c r="DP1">
        <v>4</v>
      </c>
      <c r="DQ1">
        <v>14</v>
      </c>
    </row>
    <row r="2" spans="1:148" ht="63.75">
      <c r="B2" t="s">
        <v>1351</v>
      </c>
      <c r="C2" s="3" t="s">
        <v>1352</v>
      </c>
      <c r="J2" s="3" t="s">
        <v>1352</v>
      </c>
      <c r="L2" s="3" t="s">
        <v>1352</v>
      </c>
      <c r="N2" s="3" t="s">
        <v>1353</v>
      </c>
      <c r="P2" s="3" t="s">
        <v>1354</v>
      </c>
      <c r="R2" s="3" t="s">
        <v>1355</v>
      </c>
      <c r="V2" s="3" t="s">
        <v>1356</v>
      </c>
      <c r="Y2" s="3" t="s">
        <v>1357</v>
      </c>
      <c r="AL2" s="3" t="s">
        <v>1357</v>
      </c>
      <c r="AR2" s="3" t="s">
        <v>1358</v>
      </c>
      <c r="AS2" s="3" t="s">
        <v>1359</v>
      </c>
      <c r="AU2" s="3" t="s">
        <v>1360</v>
      </c>
      <c r="AW2" s="3" t="s">
        <v>1360</v>
      </c>
      <c r="CC2" s="3" t="s">
        <v>1360</v>
      </c>
      <c r="CO2" s="5" t="s">
        <v>1361</v>
      </c>
      <c r="CR2" s="3" t="s">
        <v>1362</v>
      </c>
      <c r="CT2" s="7" t="s">
        <v>1363</v>
      </c>
      <c r="CU2" s="3" t="s">
        <v>1362</v>
      </c>
      <c r="CW2" s="7" t="s">
        <v>1364</v>
      </c>
      <c r="CX2" s="3" t="s">
        <v>1365</v>
      </c>
      <c r="CY2" s="3" t="s">
        <v>1366</v>
      </c>
      <c r="DG2" s="3" t="s">
        <v>1362</v>
      </c>
      <c r="DI2" s="7" t="s">
        <v>1367</v>
      </c>
      <c r="DJ2" s="3" t="s">
        <v>1368</v>
      </c>
      <c r="DO2" s="3" t="s">
        <v>1369</v>
      </c>
      <c r="DP2" s="3" t="s">
        <v>1370</v>
      </c>
      <c r="DQ2" s="3" t="s">
        <v>1371</v>
      </c>
    </row>
    <row r="3" spans="1:148">
      <c r="A3" s="1"/>
      <c r="B3" t="s">
        <v>0</v>
      </c>
      <c r="C3" s="4" t="s">
        <v>1</v>
      </c>
      <c r="D3" t="s">
        <v>2</v>
      </c>
      <c r="E3" t="s">
        <v>3</v>
      </c>
      <c r="F3" t="s">
        <v>4</v>
      </c>
      <c r="G3" t="s">
        <v>5</v>
      </c>
      <c r="H3" t="s">
        <v>6</v>
      </c>
      <c r="I3" t="s">
        <v>7</v>
      </c>
      <c r="J3" s="4" t="s">
        <v>8</v>
      </c>
      <c r="K3" t="s">
        <v>9</v>
      </c>
      <c r="L3" s="4" t="s">
        <v>10</v>
      </c>
      <c r="M3" t="s">
        <v>11</v>
      </c>
      <c r="N3" s="4" t="s">
        <v>12</v>
      </c>
      <c r="O3" t="s">
        <v>13</v>
      </c>
      <c r="P3" s="4" t="s">
        <v>14</v>
      </c>
      <c r="Q3" t="s">
        <v>15</v>
      </c>
      <c r="R3" s="4" t="s">
        <v>16</v>
      </c>
      <c r="S3" t="s">
        <v>17</v>
      </c>
      <c r="T3" t="s">
        <v>18</v>
      </c>
      <c r="U3" t="s">
        <v>19</v>
      </c>
      <c r="V3" s="4" t="s">
        <v>20</v>
      </c>
      <c r="W3" t="s">
        <v>21</v>
      </c>
      <c r="X3" t="s">
        <v>22</v>
      </c>
      <c r="Y3" s="4" t="s">
        <v>23</v>
      </c>
      <c r="Z3" t="s">
        <v>24</v>
      </c>
      <c r="AA3" t="s">
        <v>25</v>
      </c>
      <c r="AB3" t="s">
        <v>26</v>
      </c>
      <c r="AC3" t="s">
        <v>27</v>
      </c>
      <c r="AD3" t="s">
        <v>28</v>
      </c>
      <c r="AE3" t="s">
        <v>29</v>
      </c>
      <c r="AF3" t="s">
        <v>30</v>
      </c>
      <c r="AG3" t="s">
        <v>31</v>
      </c>
      <c r="AH3" t="s">
        <v>32</v>
      </c>
      <c r="AI3" t="s">
        <v>33</v>
      </c>
      <c r="AJ3" t="s">
        <v>34</v>
      </c>
      <c r="AK3" t="s">
        <v>35</v>
      </c>
      <c r="AL3" s="4" t="s">
        <v>36</v>
      </c>
      <c r="AM3" t="s">
        <v>37</v>
      </c>
      <c r="AN3" t="s">
        <v>38</v>
      </c>
      <c r="AO3" t="s">
        <v>39</v>
      </c>
      <c r="AP3" t="s">
        <v>40</v>
      </c>
      <c r="AQ3" t="s">
        <v>41</v>
      </c>
      <c r="AR3" s="4" t="s">
        <v>42</v>
      </c>
      <c r="AS3" s="4" t="s">
        <v>43</v>
      </c>
      <c r="AT3" t="s">
        <v>44</v>
      </c>
      <c r="AU3" s="4" t="s">
        <v>45</v>
      </c>
      <c r="AV3" t="s">
        <v>46</v>
      </c>
      <c r="AW3" s="4" t="s">
        <v>47</v>
      </c>
      <c r="AX3" t="s">
        <v>48</v>
      </c>
      <c r="AY3" t="s">
        <v>49</v>
      </c>
      <c r="AZ3" t="s">
        <v>50</v>
      </c>
      <c r="BA3" t="s">
        <v>51</v>
      </c>
      <c r="BB3" t="s">
        <v>52</v>
      </c>
      <c r="BC3" t="s">
        <v>53</v>
      </c>
      <c r="BD3" t="s">
        <v>54</v>
      </c>
      <c r="BE3" t="s">
        <v>55</v>
      </c>
      <c r="BF3" t="s">
        <v>56</v>
      </c>
      <c r="BG3" t="s">
        <v>57</v>
      </c>
      <c r="BH3" t="s">
        <v>58</v>
      </c>
      <c r="BI3" t="s">
        <v>59</v>
      </c>
      <c r="BJ3" t="s">
        <v>60</v>
      </c>
      <c r="BK3" t="s">
        <v>61</v>
      </c>
      <c r="BL3" t="s">
        <v>62</v>
      </c>
      <c r="BM3" t="s">
        <v>63</v>
      </c>
      <c r="BN3" t="s">
        <v>64</v>
      </c>
      <c r="BO3" t="s">
        <v>65</v>
      </c>
      <c r="BP3" t="s">
        <v>66</v>
      </c>
      <c r="BQ3" t="s">
        <v>67</v>
      </c>
      <c r="BR3" t="s">
        <v>68</v>
      </c>
      <c r="BS3" t="s">
        <v>69</v>
      </c>
      <c r="BT3" t="s">
        <v>70</v>
      </c>
      <c r="BU3" t="s">
        <v>71</v>
      </c>
      <c r="BV3" t="s">
        <v>72</v>
      </c>
      <c r="BW3" t="s">
        <v>73</v>
      </c>
      <c r="BX3" t="s">
        <v>74</v>
      </c>
      <c r="BY3" t="s">
        <v>75</v>
      </c>
      <c r="BZ3" t="s">
        <v>76</v>
      </c>
      <c r="CA3" t="s">
        <v>77</v>
      </c>
      <c r="CB3" t="s">
        <v>78</v>
      </c>
      <c r="CC3" s="4" t="s">
        <v>79</v>
      </c>
      <c r="CD3" t="s">
        <v>80</v>
      </c>
      <c r="CE3" t="s">
        <v>81</v>
      </c>
      <c r="CF3" t="s">
        <v>82</v>
      </c>
      <c r="CG3" t="s">
        <v>83</v>
      </c>
      <c r="CH3" t="s">
        <v>84</v>
      </c>
      <c r="CI3" t="s">
        <v>85</v>
      </c>
      <c r="CJ3" t="s">
        <v>86</v>
      </c>
      <c r="CK3" t="s">
        <v>87</v>
      </c>
      <c r="CL3" t="s">
        <v>88</v>
      </c>
      <c r="CM3" t="s">
        <v>89</v>
      </c>
      <c r="CN3" t="s">
        <v>90</v>
      </c>
      <c r="CO3" s="6" t="s">
        <v>91</v>
      </c>
      <c r="CP3" t="s">
        <v>92</v>
      </c>
      <c r="CQ3" t="s">
        <v>93</v>
      </c>
      <c r="CR3" s="4" t="s">
        <v>94</v>
      </c>
      <c r="CS3" t="s">
        <v>95</v>
      </c>
      <c r="CT3" s="8"/>
      <c r="CU3" s="4" t="s">
        <v>96</v>
      </c>
      <c r="CV3" t="s">
        <v>97</v>
      </c>
      <c r="CW3" s="8"/>
      <c r="CX3" s="4" t="s">
        <v>98</v>
      </c>
      <c r="CY3" s="4" t="s">
        <v>99</v>
      </c>
      <c r="CZ3" t="s">
        <v>100</v>
      </c>
      <c r="DA3" t="s">
        <v>101</v>
      </c>
      <c r="DB3" t="s">
        <v>102</v>
      </c>
      <c r="DC3" t="s">
        <v>103</v>
      </c>
      <c r="DD3" t="s">
        <v>104</v>
      </c>
      <c r="DE3" t="s">
        <v>105</v>
      </c>
      <c r="DF3" t="s">
        <v>106</v>
      </c>
      <c r="DG3" s="4" t="s">
        <v>107</v>
      </c>
      <c r="DH3" t="s">
        <v>108</v>
      </c>
      <c r="DI3" s="8"/>
      <c r="DJ3" s="4" t="s">
        <v>109</v>
      </c>
      <c r="DK3" t="s">
        <v>110</v>
      </c>
      <c r="DL3" t="s">
        <v>111</v>
      </c>
      <c r="DM3" t="s">
        <v>112</v>
      </c>
      <c r="DN3" t="s">
        <v>113</v>
      </c>
      <c r="DO3" s="4" t="s">
        <v>114</v>
      </c>
      <c r="DP3" s="4" t="s">
        <v>115</v>
      </c>
      <c r="DQ3" s="4" t="s">
        <v>116</v>
      </c>
      <c r="DR3" t="s">
        <v>117</v>
      </c>
      <c r="DS3" t="s">
        <v>118</v>
      </c>
      <c r="DT3" t="s">
        <v>119</v>
      </c>
      <c r="DU3" t="s">
        <v>120</v>
      </c>
      <c r="DV3" t="s">
        <v>121</v>
      </c>
      <c r="DW3" t="s">
        <v>122</v>
      </c>
      <c r="DX3" t="s">
        <v>123</v>
      </c>
      <c r="DY3" t="s">
        <v>124</v>
      </c>
      <c r="DZ3" t="s">
        <v>125</v>
      </c>
      <c r="EA3" t="s">
        <v>126</v>
      </c>
      <c r="EB3" t="s">
        <v>127</v>
      </c>
      <c r="EC3" t="s">
        <v>128</v>
      </c>
      <c r="ED3" t="s">
        <v>129</v>
      </c>
      <c r="EE3" t="s">
        <v>130</v>
      </c>
      <c r="EF3" t="s">
        <v>131</v>
      </c>
      <c r="EG3" t="s">
        <v>132</v>
      </c>
      <c r="EH3" t="s">
        <v>133</v>
      </c>
      <c r="EI3" t="s">
        <v>134</v>
      </c>
      <c r="EJ3" t="s">
        <v>135</v>
      </c>
      <c r="EK3" t="s">
        <v>136</v>
      </c>
      <c r="EL3" t="s">
        <v>137</v>
      </c>
      <c r="EM3" t="s">
        <v>138</v>
      </c>
      <c r="EN3" t="s">
        <v>139</v>
      </c>
      <c r="EO3" t="s">
        <v>140</v>
      </c>
      <c r="EP3" t="s">
        <v>141</v>
      </c>
      <c r="EQ3" t="s">
        <v>142</v>
      </c>
      <c r="ER3" t="s">
        <v>143</v>
      </c>
    </row>
    <row r="4" spans="1:148">
      <c r="A4" s="1">
        <v>1</v>
      </c>
      <c r="B4" t="s">
        <v>144</v>
      </c>
      <c r="C4" s="4" t="s">
        <v>145</v>
      </c>
      <c r="J4" s="4" t="s">
        <v>146</v>
      </c>
      <c r="K4">
        <v>250</v>
      </c>
      <c r="L4" s="4" t="s">
        <v>146</v>
      </c>
      <c r="M4">
        <v>950</v>
      </c>
      <c r="N4" s="4" t="s">
        <v>146</v>
      </c>
      <c r="O4">
        <v>4200</v>
      </c>
      <c r="P4" s="4" t="s">
        <v>147</v>
      </c>
      <c r="R4" s="4" t="s">
        <v>146</v>
      </c>
      <c r="S4" t="s">
        <v>146</v>
      </c>
      <c r="T4" t="s">
        <v>146</v>
      </c>
      <c r="V4" s="4" t="s">
        <v>146</v>
      </c>
      <c r="W4">
        <v>1622</v>
      </c>
      <c r="X4" t="s">
        <v>148</v>
      </c>
      <c r="Y4" s="4" t="s">
        <v>145</v>
      </c>
      <c r="AA4">
        <v>2</v>
      </c>
      <c r="AB4">
        <v>5</v>
      </c>
      <c r="AC4" t="s">
        <v>149</v>
      </c>
      <c r="AD4">
        <v>47</v>
      </c>
      <c r="AE4" t="s">
        <v>149</v>
      </c>
      <c r="AF4">
        <v>0</v>
      </c>
      <c r="AG4" t="s">
        <v>146</v>
      </c>
      <c r="AI4">
        <v>2228</v>
      </c>
      <c r="AJ4">
        <v>2228</v>
      </c>
      <c r="AK4">
        <v>2228</v>
      </c>
      <c r="AL4" s="4" t="s">
        <v>146</v>
      </c>
      <c r="AM4" t="s">
        <v>146</v>
      </c>
      <c r="AN4">
        <v>30</v>
      </c>
      <c r="AO4">
        <v>15</v>
      </c>
      <c r="AP4" t="s">
        <v>150</v>
      </c>
      <c r="AR4" s="4" t="s">
        <v>151</v>
      </c>
      <c r="AS4" s="4" t="s">
        <v>145</v>
      </c>
      <c r="AT4">
        <v>6</v>
      </c>
      <c r="AU4" s="4" t="s">
        <v>146</v>
      </c>
      <c r="AV4">
        <v>3</v>
      </c>
      <c r="AW4" s="4" t="s">
        <v>146</v>
      </c>
      <c r="AX4" t="s">
        <v>152</v>
      </c>
      <c r="AY4">
        <v>100</v>
      </c>
      <c r="AZ4">
        <v>100</v>
      </c>
      <c r="BA4">
        <v>100</v>
      </c>
      <c r="BB4">
        <v>100</v>
      </c>
      <c r="BC4">
        <v>100</v>
      </c>
      <c r="BD4" t="s">
        <v>149</v>
      </c>
      <c r="BE4">
        <v>17</v>
      </c>
      <c r="BF4" t="s">
        <v>149</v>
      </c>
      <c r="BG4">
        <v>27</v>
      </c>
      <c r="BH4" t="s">
        <v>149</v>
      </c>
      <c r="BI4">
        <v>169</v>
      </c>
      <c r="BJ4" t="s">
        <v>149</v>
      </c>
      <c r="BK4">
        <v>897</v>
      </c>
      <c r="BL4" t="s">
        <v>149</v>
      </c>
      <c r="BM4">
        <v>732</v>
      </c>
      <c r="BN4" t="s">
        <v>146</v>
      </c>
      <c r="BO4">
        <v>50</v>
      </c>
      <c r="BP4">
        <v>30</v>
      </c>
      <c r="BQ4">
        <v>300</v>
      </c>
      <c r="BR4">
        <v>900</v>
      </c>
      <c r="BS4">
        <v>0</v>
      </c>
      <c r="BT4">
        <v>0</v>
      </c>
      <c r="BU4" t="s">
        <v>149</v>
      </c>
      <c r="BV4">
        <v>48</v>
      </c>
      <c r="BW4" t="s">
        <v>149</v>
      </c>
      <c r="BX4">
        <v>281</v>
      </c>
      <c r="BY4" t="s">
        <v>149</v>
      </c>
      <c r="BZ4">
        <v>0</v>
      </c>
      <c r="CA4" t="s">
        <v>149</v>
      </c>
      <c r="CB4">
        <v>0</v>
      </c>
      <c r="CC4" s="4" t="s">
        <v>146</v>
      </c>
      <c r="CD4" t="s">
        <v>149</v>
      </c>
      <c r="CE4" t="s">
        <v>153</v>
      </c>
      <c r="CF4" t="s">
        <v>149</v>
      </c>
      <c r="CG4" t="s">
        <v>153</v>
      </c>
      <c r="CH4" t="s">
        <v>149</v>
      </c>
      <c r="CI4" t="s">
        <v>153</v>
      </c>
      <c r="CJ4" t="s">
        <v>146</v>
      </c>
      <c r="CK4" t="s">
        <v>154</v>
      </c>
      <c r="CL4" t="s">
        <v>155</v>
      </c>
      <c r="CN4" t="s">
        <v>146</v>
      </c>
      <c r="CO4" s="6" t="s">
        <v>156</v>
      </c>
      <c r="CP4">
        <v>0</v>
      </c>
      <c r="CQ4">
        <v>0</v>
      </c>
      <c r="CR4" s="4" t="s">
        <v>145</v>
      </c>
      <c r="CT4" s="8" t="str">
        <f t="shared" ref="CT4:CT7" si="0">IF(CR4="Sim",CS4-CO4,"Não")</f>
        <v>Não</v>
      </c>
      <c r="CU4" s="4" t="s">
        <v>145</v>
      </c>
      <c r="CW4" s="8" t="str">
        <f>IF(CU4="Sim",CV4-CO4,"Não")</f>
        <v>Não</v>
      </c>
      <c r="CX4" s="4" t="s">
        <v>157</v>
      </c>
      <c r="CY4" s="4" t="s">
        <v>146</v>
      </c>
      <c r="CZ4" t="s">
        <v>158</v>
      </c>
      <c r="DA4" t="s">
        <v>149</v>
      </c>
      <c r="DB4">
        <v>28</v>
      </c>
      <c r="DC4" t="s">
        <v>149</v>
      </c>
      <c r="DD4">
        <v>28</v>
      </c>
      <c r="DE4" t="s">
        <v>149</v>
      </c>
      <c r="DF4">
        <v>36</v>
      </c>
      <c r="DG4" s="4" t="s">
        <v>145</v>
      </c>
      <c r="DI4" s="8" t="str">
        <f>IF(DG4="Sim",DH4-CO4,"Não")</f>
        <v>Não</v>
      </c>
      <c r="DJ4" s="4" t="s">
        <v>159</v>
      </c>
      <c r="DK4" t="s">
        <v>149</v>
      </c>
      <c r="DL4">
        <v>14</v>
      </c>
      <c r="DM4" t="s">
        <v>149</v>
      </c>
      <c r="DN4">
        <v>21</v>
      </c>
      <c r="DO4" s="4">
        <v>100</v>
      </c>
      <c r="DP4" s="4">
        <v>60</v>
      </c>
      <c r="DQ4" s="4">
        <v>25</v>
      </c>
      <c r="DR4">
        <v>281</v>
      </c>
      <c r="DS4">
        <v>997</v>
      </c>
      <c r="DT4">
        <v>4428</v>
      </c>
      <c r="DU4">
        <v>17</v>
      </c>
      <c r="DV4">
        <v>0</v>
      </c>
      <c r="DW4">
        <v>27</v>
      </c>
      <c r="DX4">
        <v>0</v>
      </c>
      <c r="DY4">
        <v>169</v>
      </c>
      <c r="DZ4">
        <v>0</v>
      </c>
      <c r="EA4">
        <v>99</v>
      </c>
      <c r="EB4">
        <v>97</v>
      </c>
      <c r="EC4">
        <v>95</v>
      </c>
      <c r="ED4">
        <v>5</v>
      </c>
      <c r="EE4">
        <v>43</v>
      </c>
      <c r="EF4">
        <v>43</v>
      </c>
      <c r="EG4">
        <v>5</v>
      </c>
      <c r="EH4">
        <v>0</v>
      </c>
      <c r="EI4">
        <v>0</v>
      </c>
      <c r="EJ4">
        <v>17</v>
      </c>
      <c r="EK4">
        <v>27</v>
      </c>
      <c r="EL4">
        <v>21</v>
      </c>
      <c r="EM4">
        <v>29</v>
      </c>
      <c r="EN4">
        <v>50</v>
      </c>
      <c r="EO4">
        <v>30</v>
      </c>
      <c r="EP4">
        <v>39</v>
      </c>
      <c r="EQ4" t="s">
        <v>160</v>
      </c>
      <c r="ER4" t="s">
        <v>161</v>
      </c>
    </row>
    <row r="5" spans="1:148">
      <c r="A5" s="1">
        <v>2</v>
      </c>
      <c r="B5" t="s">
        <v>162</v>
      </c>
      <c r="C5" s="4" t="s">
        <v>145</v>
      </c>
      <c r="J5" s="4" t="s">
        <v>146</v>
      </c>
      <c r="K5">
        <v>5223</v>
      </c>
      <c r="L5" s="4" t="s">
        <v>146</v>
      </c>
      <c r="M5">
        <v>0</v>
      </c>
      <c r="N5" s="4" t="s">
        <v>145</v>
      </c>
      <c r="P5" s="4" t="s">
        <v>147</v>
      </c>
      <c r="R5" s="4" t="s">
        <v>146</v>
      </c>
      <c r="S5" t="s">
        <v>146</v>
      </c>
      <c r="T5" t="s">
        <v>146</v>
      </c>
      <c r="V5" s="4" t="s">
        <v>146</v>
      </c>
      <c r="W5">
        <v>2.4340000000000002</v>
      </c>
      <c r="X5" t="s">
        <v>163</v>
      </c>
      <c r="Y5" s="4" t="s">
        <v>145</v>
      </c>
      <c r="AA5">
        <v>13</v>
      </c>
      <c r="AB5">
        <v>4</v>
      </c>
      <c r="AC5" t="s">
        <v>149</v>
      </c>
      <c r="AD5">
        <v>24</v>
      </c>
      <c r="AE5" t="s">
        <v>149</v>
      </c>
      <c r="AF5">
        <v>0</v>
      </c>
      <c r="AG5" t="s">
        <v>146</v>
      </c>
      <c r="AI5">
        <v>2701.01</v>
      </c>
      <c r="AJ5">
        <v>2701.01</v>
      </c>
      <c r="AK5">
        <v>2701.01</v>
      </c>
      <c r="AL5" s="4" t="s">
        <v>146</v>
      </c>
      <c r="AM5" t="s">
        <v>145</v>
      </c>
      <c r="AO5">
        <v>0</v>
      </c>
      <c r="AP5" t="s">
        <v>150</v>
      </c>
      <c r="AR5" s="4" t="s">
        <v>151</v>
      </c>
      <c r="AS5" s="4" t="s">
        <v>145</v>
      </c>
      <c r="AT5">
        <v>70</v>
      </c>
      <c r="AU5" s="4" t="s">
        <v>145</v>
      </c>
      <c r="AW5" s="4" t="s">
        <v>146</v>
      </c>
      <c r="AX5" t="s">
        <v>164</v>
      </c>
      <c r="AY5">
        <v>100</v>
      </c>
      <c r="AZ5">
        <v>100</v>
      </c>
      <c r="BA5">
        <v>100</v>
      </c>
      <c r="BB5">
        <v>100</v>
      </c>
      <c r="BC5">
        <v>100</v>
      </c>
      <c r="BD5" t="s">
        <v>149</v>
      </c>
      <c r="BE5">
        <v>42</v>
      </c>
      <c r="BF5" t="s">
        <v>149</v>
      </c>
      <c r="BG5">
        <v>63</v>
      </c>
      <c r="BH5" t="s">
        <v>149</v>
      </c>
      <c r="BI5">
        <v>207</v>
      </c>
      <c r="BJ5" t="s">
        <v>149</v>
      </c>
      <c r="BK5">
        <v>1212</v>
      </c>
      <c r="BL5" t="s">
        <v>149</v>
      </c>
      <c r="BM5">
        <v>1034</v>
      </c>
      <c r="BN5" t="s">
        <v>145</v>
      </c>
      <c r="BU5" t="s">
        <v>149</v>
      </c>
      <c r="BV5">
        <v>24</v>
      </c>
      <c r="BW5" t="s">
        <v>149</v>
      </c>
      <c r="BX5">
        <v>631</v>
      </c>
      <c r="BY5" t="s">
        <v>149</v>
      </c>
      <c r="BZ5">
        <v>0</v>
      </c>
      <c r="CA5" t="s">
        <v>149</v>
      </c>
      <c r="CB5">
        <v>0</v>
      </c>
      <c r="CC5" s="4" t="s">
        <v>146</v>
      </c>
      <c r="CD5" t="s">
        <v>149</v>
      </c>
      <c r="CE5" t="s">
        <v>165</v>
      </c>
      <c r="CF5" t="s">
        <v>149</v>
      </c>
      <c r="CG5" t="s">
        <v>165</v>
      </c>
      <c r="CH5" t="s">
        <v>149</v>
      </c>
      <c r="CI5" t="s">
        <v>165</v>
      </c>
      <c r="CJ5" t="s">
        <v>145</v>
      </c>
      <c r="CL5" t="s">
        <v>166</v>
      </c>
      <c r="CN5" t="s">
        <v>146</v>
      </c>
      <c r="CO5" s="6" t="s">
        <v>167</v>
      </c>
      <c r="CP5">
        <v>16</v>
      </c>
      <c r="CQ5">
        <v>3</v>
      </c>
      <c r="CR5" s="4" t="s">
        <v>145</v>
      </c>
      <c r="CT5" s="8" t="str">
        <f t="shared" si="0"/>
        <v>Não</v>
      </c>
      <c r="CU5" s="4" t="s">
        <v>145</v>
      </c>
      <c r="CW5" s="8" t="str">
        <f t="shared" ref="CW5:CW68" si="1">IF(CU5="Sim",CV5-CO5,"Não")</f>
        <v>Não</v>
      </c>
      <c r="CX5" s="4" t="s">
        <v>157</v>
      </c>
      <c r="CY5" s="4" t="s">
        <v>146</v>
      </c>
      <c r="CZ5">
        <v>1.885</v>
      </c>
      <c r="DA5" t="s">
        <v>149</v>
      </c>
      <c r="DB5">
        <v>50</v>
      </c>
      <c r="DC5" t="s">
        <v>149</v>
      </c>
      <c r="DD5">
        <v>50</v>
      </c>
      <c r="DE5" t="s">
        <v>149</v>
      </c>
      <c r="DF5">
        <v>32</v>
      </c>
      <c r="DG5" s="4" t="s">
        <v>145</v>
      </c>
      <c r="DI5" s="8" t="str">
        <f t="shared" ref="DI5:DI68" si="2">IF(DG5="Sim",DH5-CO5,"Não")</f>
        <v>Não</v>
      </c>
      <c r="DJ5" s="4" t="s">
        <v>168</v>
      </c>
      <c r="DK5" t="s">
        <v>149</v>
      </c>
      <c r="DL5">
        <v>126</v>
      </c>
      <c r="DM5" t="s">
        <v>149</v>
      </c>
      <c r="DN5">
        <v>443</v>
      </c>
      <c r="DO5" s="4">
        <v>100</v>
      </c>
      <c r="DP5" s="4">
        <v>80.02</v>
      </c>
      <c r="DQ5" s="4">
        <v>29.31</v>
      </c>
      <c r="DR5">
        <v>631</v>
      </c>
      <c r="DS5">
        <v>1239</v>
      </c>
      <c r="DT5">
        <v>5671</v>
      </c>
      <c r="DU5">
        <v>40</v>
      </c>
      <c r="DV5">
        <v>42</v>
      </c>
      <c r="DW5">
        <v>46</v>
      </c>
      <c r="DX5">
        <v>12</v>
      </c>
      <c r="DY5">
        <v>122</v>
      </c>
      <c r="DZ5">
        <v>82</v>
      </c>
      <c r="EA5">
        <v>61</v>
      </c>
      <c r="EB5">
        <v>74</v>
      </c>
      <c r="EC5">
        <v>72</v>
      </c>
      <c r="ED5">
        <v>5</v>
      </c>
      <c r="EE5">
        <v>7</v>
      </c>
      <c r="EF5">
        <v>18</v>
      </c>
      <c r="EG5">
        <v>5</v>
      </c>
      <c r="EH5">
        <v>0</v>
      </c>
      <c r="EI5">
        <v>0</v>
      </c>
      <c r="EJ5">
        <v>84</v>
      </c>
      <c r="EK5">
        <v>63</v>
      </c>
      <c r="EL5">
        <v>37</v>
      </c>
      <c r="EM5">
        <v>43</v>
      </c>
      <c r="EN5">
        <v>51</v>
      </c>
      <c r="EO5">
        <v>36</v>
      </c>
      <c r="EP5">
        <v>40</v>
      </c>
      <c r="EQ5" t="s">
        <v>169</v>
      </c>
      <c r="ER5" t="s">
        <v>170</v>
      </c>
    </row>
    <row r="6" spans="1:148">
      <c r="A6" s="1">
        <v>3</v>
      </c>
      <c r="B6" t="s">
        <v>171</v>
      </c>
      <c r="C6" s="4" t="s">
        <v>145</v>
      </c>
      <c r="J6" s="4" t="s">
        <v>146</v>
      </c>
      <c r="K6">
        <v>894</v>
      </c>
      <c r="L6" s="4" t="s">
        <v>146</v>
      </c>
      <c r="M6">
        <v>451</v>
      </c>
      <c r="N6" s="4" t="s">
        <v>146</v>
      </c>
      <c r="O6">
        <v>1538</v>
      </c>
      <c r="P6" s="4" t="s">
        <v>172</v>
      </c>
      <c r="R6" s="4" t="s">
        <v>146</v>
      </c>
      <c r="S6" t="s">
        <v>146</v>
      </c>
      <c r="T6" t="s">
        <v>146</v>
      </c>
      <c r="V6" s="4" t="s">
        <v>146</v>
      </c>
      <c r="W6">
        <v>147</v>
      </c>
      <c r="X6" t="s">
        <v>173</v>
      </c>
      <c r="Y6" s="4" t="s">
        <v>145</v>
      </c>
      <c r="AA6">
        <v>1</v>
      </c>
      <c r="AB6">
        <v>1</v>
      </c>
      <c r="AC6" t="s">
        <v>149</v>
      </c>
      <c r="AD6">
        <v>10</v>
      </c>
      <c r="AE6" t="s">
        <v>146</v>
      </c>
      <c r="AG6" t="s">
        <v>146</v>
      </c>
      <c r="AI6">
        <v>2087.2600000000002</v>
      </c>
      <c r="AJ6">
        <v>2087.2600000000002</v>
      </c>
      <c r="AK6">
        <v>2087.2600000000002</v>
      </c>
      <c r="AL6" s="4" t="s">
        <v>146</v>
      </c>
      <c r="AM6" t="s">
        <v>146</v>
      </c>
      <c r="AN6">
        <v>80</v>
      </c>
      <c r="AO6">
        <v>6</v>
      </c>
      <c r="AP6" t="s">
        <v>150</v>
      </c>
      <c r="AR6" s="4" t="s">
        <v>151</v>
      </c>
      <c r="AS6" s="4" t="s">
        <v>146</v>
      </c>
      <c r="AU6" s="4" t="s">
        <v>146</v>
      </c>
      <c r="AV6">
        <v>40</v>
      </c>
      <c r="AW6" s="4" t="s">
        <v>146</v>
      </c>
      <c r="AX6" t="s">
        <v>174</v>
      </c>
      <c r="AY6">
        <v>100</v>
      </c>
      <c r="AZ6">
        <v>100</v>
      </c>
      <c r="BA6">
        <v>100</v>
      </c>
      <c r="BB6">
        <v>100</v>
      </c>
      <c r="BC6">
        <v>100</v>
      </c>
      <c r="BD6" t="s">
        <v>149</v>
      </c>
      <c r="BE6">
        <v>1</v>
      </c>
      <c r="BF6" t="s">
        <v>149</v>
      </c>
      <c r="BG6">
        <v>27</v>
      </c>
      <c r="BH6" t="s">
        <v>149</v>
      </c>
      <c r="BI6">
        <v>65</v>
      </c>
      <c r="BJ6" t="s">
        <v>149</v>
      </c>
      <c r="BK6">
        <v>232</v>
      </c>
      <c r="BL6" t="s">
        <v>149</v>
      </c>
      <c r="BM6">
        <v>220</v>
      </c>
      <c r="BN6" t="s">
        <v>146</v>
      </c>
      <c r="BO6">
        <v>30</v>
      </c>
      <c r="BP6">
        <v>50</v>
      </c>
      <c r="BQ6">
        <v>40</v>
      </c>
      <c r="BR6">
        <v>720</v>
      </c>
      <c r="BS6">
        <v>30</v>
      </c>
      <c r="BT6">
        <v>40</v>
      </c>
      <c r="BU6" t="s">
        <v>149</v>
      </c>
      <c r="BV6">
        <v>30</v>
      </c>
      <c r="BW6" t="s">
        <v>146</v>
      </c>
      <c r="BY6" t="s">
        <v>146</v>
      </c>
      <c r="CA6" t="s">
        <v>146</v>
      </c>
      <c r="CC6" s="4" t="s">
        <v>146</v>
      </c>
      <c r="CD6" t="s">
        <v>149</v>
      </c>
      <c r="CE6" t="s">
        <v>175</v>
      </c>
      <c r="CF6" t="s">
        <v>149</v>
      </c>
      <c r="CG6" t="s">
        <v>175</v>
      </c>
      <c r="CH6" t="s">
        <v>149</v>
      </c>
      <c r="CI6" t="s">
        <v>175</v>
      </c>
      <c r="CJ6" t="s">
        <v>145</v>
      </c>
      <c r="CL6" t="s">
        <v>176</v>
      </c>
      <c r="CN6" t="s">
        <v>145</v>
      </c>
      <c r="CO6" s="6" t="s">
        <v>177</v>
      </c>
      <c r="CP6">
        <v>1</v>
      </c>
      <c r="CQ6">
        <v>1</v>
      </c>
      <c r="CR6" s="4" t="s">
        <v>145</v>
      </c>
      <c r="CT6" s="8" t="str">
        <f t="shared" si="0"/>
        <v>Não</v>
      </c>
      <c r="CU6" s="4" t="s">
        <v>145</v>
      </c>
      <c r="CW6" s="8" t="str">
        <f t="shared" si="1"/>
        <v>Não</v>
      </c>
      <c r="CX6" s="4" t="s">
        <v>178</v>
      </c>
      <c r="CY6" s="4" t="s">
        <v>146</v>
      </c>
      <c r="CZ6" t="s">
        <v>179</v>
      </c>
      <c r="DA6" t="s">
        <v>149</v>
      </c>
      <c r="DB6">
        <v>40</v>
      </c>
      <c r="DC6" t="s">
        <v>149</v>
      </c>
      <c r="DD6">
        <v>40</v>
      </c>
      <c r="DE6" t="s">
        <v>149</v>
      </c>
      <c r="DF6">
        <v>40</v>
      </c>
      <c r="DG6" s="4" t="s">
        <v>146</v>
      </c>
      <c r="DH6" t="s">
        <v>180</v>
      </c>
      <c r="DI6" s="8">
        <f t="shared" si="2"/>
        <v>3</v>
      </c>
      <c r="DJ6" s="4" t="s">
        <v>181</v>
      </c>
      <c r="DK6" t="s">
        <v>149</v>
      </c>
      <c r="DL6">
        <v>8</v>
      </c>
      <c r="DM6" t="s">
        <v>149</v>
      </c>
      <c r="DN6">
        <v>9</v>
      </c>
      <c r="DO6" s="4">
        <v>99.78</v>
      </c>
      <c r="DP6" s="4">
        <v>60.18</v>
      </c>
      <c r="DQ6" s="4">
        <v>27.42</v>
      </c>
      <c r="DR6">
        <v>73</v>
      </c>
      <c r="DS6">
        <v>451</v>
      </c>
      <c r="DT6">
        <v>1538</v>
      </c>
      <c r="DU6">
        <v>3</v>
      </c>
      <c r="DV6">
        <v>1</v>
      </c>
      <c r="DW6">
        <v>21</v>
      </c>
      <c r="DX6">
        <v>6</v>
      </c>
      <c r="DY6">
        <v>49</v>
      </c>
      <c r="DZ6">
        <v>18</v>
      </c>
      <c r="EA6">
        <v>67</v>
      </c>
      <c r="EB6">
        <v>74</v>
      </c>
      <c r="EC6">
        <v>89</v>
      </c>
      <c r="ED6">
        <v>1</v>
      </c>
      <c r="EE6">
        <v>27</v>
      </c>
      <c r="EF6">
        <v>65</v>
      </c>
      <c r="EG6">
        <v>0</v>
      </c>
      <c r="EH6">
        <v>0</v>
      </c>
      <c r="EI6">
        <v>0</v>
      </c>
      <c r="EJ6">
        <v>4</v>
      </c>
      <c r="EK6">
        <v>19</v>
      </c>
      <c r="EL6">
        <v>15</v>
      </c>
      <c r="EM6">
        <v>13</v>
      </c>
      <c r="EN6">
        <v>13</v>
      </c>
      <c r="EO6">
        <v>13</v>
      </c>
      <c r="EP6">
        <v>13</v>
      </c>
      <c r="EQ6" t="s">
        <v>182</v>
      </c>
      <c r="ER6" t="s">
        <v>183</v>
      </c>
    </row>
    <row r="7" spans="1:148">
      <c r="A7" s="1">
        <v>4</v>
      </c>
      <c r="B7" t="s">
        <v>184</v>
      </c>
      <c r="C7" s="4" t="s">
        <v>146</v>
      </c>
      <c r="D7">
        <v>0</v>
      </c>
      <c r="E7">
        <v>22</v>
      </c>
      <c r="F7">
        <v>0</v>
      </c>
      <c r="G7">
        <v>0</v>
      </c>
      <c r="H7">
        <v>0</v>
      </c>
      <c r="I7">
        <v>0</v>
      </c>
      <c r="J7" s="4" t="s">
        <v>146</v>
      </c>
      <c r="K7">
        <v>377</v>
      </c>
      <c r="L7" s="4" t="s">
        <v>146</v>
      </c>
      <c r="M7">
        <v>1215</v>
      </c>
      <c r="N7" s="4" t="s">
        <v>146</v>
      </c>
      <c r="O7">
        <v>0</v>
      </c>
      <c r="P7" s="4" t="s">
        <v>185</v>
      </c>
      <c r="Q7" t="s">
        <v>186</v>
      </c>
      <c r="R7" s="4" t="s">
        <v>146</v>
      </c>
      <c r="S7" t="s">
        <v>146</v>
      </c>
      <c r="T7" t="s">
        <v>145</v>
      </c>
      <c r="V7" s="4" t="s">
        <v>146</v>
      </c>
      <c r="W7" t="s">
        <v>187</v>
      </c>
      <c r="X7" t="s">
        <v>188</v>
      </c>
      <c r="Y7" s="4" t="s">
        <v>145</v>
      </c>
      <c r="AA7">
        <v>48</v>
      </c>
      <c r="AB7">
        <v>6</v>
      </c>
      <c r="AC7" t="s">
        <v>149</v>
      </c>
      <c r="AD7">
        <v>14</v>
      </c>
      <c r="AE7" t="s">
        <v>149</v>
      </c>
      <c r="AF7">
        <v>0</v>
      </c>
      <c r="AG7" t="s">
        <v>149</v>
      </c>
      <c r="AH7">
        <v>1215</v>
      </c>
      <c r="AI7">
        <v>2298.0100000000002</v>
      </c>
      <c r="AJ7">
        <v>2298.0100000000002</v>
      </c>
      <c r="AK7">
        <v>2298.0100000000002</v>
      </c>
      <c r="AL7" s="4" t="s">
        <v>146</v>
      </c>
      <c r="AM7" t="s">
        <v>146</v>
      </c>
      <c r="AN7">
        <v>5</v>
      </c>
      <c r="AO7">
        <v>5</v>
      </c>
      <c r="AP7" t="s">
        <v>150</v>
      </c>
      <c r="AR7" s="4" t="s">
        <v>151</v>
      </c>
      <c r="AS7" s="4" t="s">
        <v>146</v>
      </c>
      <c r="AU7" s="4" t="s">
        <v>146</v>
      </c>
      <c r="AV7">
        <v>57</v>
      </c>
      <c r="AW7" s="4" t="s">
        <v>146</v>
      </c>
      <c r="AX7" t="s">
        <v>189</v>
      </c>
      <c r="AY7">
        <v>100</v>
      </c>
      <c r="AZ7">
        <v>100</v>
      </c>
      <c r="BA7">
        <v>100</v>
      </c>
      <c r="BB7">
        <v>100</v>
      </c>
      <c r="BC7">
        <v>100</v>
      </c>
      <c r="BD7" t="s">
        <v>149</v>
      </c>
      <c r="BE7">
        <v>11</v>
      </c>
      <c r="BF7" t="s">
        <v>149</v>
      </c>
      <c r="BG7">
        <v>108</v>
      </c>
      <c r="BH7" t="s">
        <v>149</v>
      </c>
      <c r="BI7">
        <v>270</v>
      </c>
      <c r="BJ7" t="s">
        <v>149</v>
      </c>
      <c r="BK7">
        <v>707</v>
      </c>
      <c r="BL7" t="s">
        <v>149</v>
      </c>
      <c r="BM7">
        <v>616</v>
      </c>
      <c r="BN7" t="s">
        <v>146</v>
      </c>
      <c r="BO7">
        <v>0</v>
      </c>
      <c r="BP7">
        <v>0</v>
      </c>
      <c r="BQ7">
        <v>60</v>
      </c>
      <c r="BR7">
        <v>12</v>
      </c>
      <c r="BS7">
        <v>0</v>
      </c>
      <c r="BT7">
        <v>0</v>
      </c>
      <c r="BU7" t="s">
        <v>149</v>
      </c>
      <c r="BV7">
        <v>46</v>
      </c>
      <c r="BW7" t="s">
        <v>149</v>
      </c>
      <c r="BX7">
        <v>165</v>
      </c>
      <c r="BY7" t="s">
        <v>149</v>
      </c>
      <c r="BZ7">
        <v>0</v>
      </c>
      <c r="CA7" t="s">
        <v>149</v>
      </c>
      <c r="CB7">
        <v>144</v>
      </c>
      <c r="CC7" s="4" t="s">
        <v>146</v>
      </c>
      <c r="CD7" t="s">
        <v>146</v>
      </c>
      <c r="CF7" t="s">
        <v>146</v>
      </c>
      <c r="CH7" t="s">
        <v>149</v>
      </c>
      <c r="CI7" t="s">
        <v>190</v>
      </c>
      <c r="CJ7" t="s">
        <v>146</v>
      </c>
      <c r="CK7" t="s">
        <v>191</v>
      </c>
      <c r="CL7" t="s">
        <v>166</v>
      </c>
      <c r="CN7" t="s">
        <v>146</v>
      </c>
      <c r="CO7" s="6" t="s">
        <v>177</v>
      </c>
      <c r="CP7">
        <v>2</v>
      </c>
      <c r="CQ7">
        <v>16</v>
      </c>
      <c r="CR7" s="4" t="s">
        <v>145</v>
      </c>
      <c r="CT7" s="8" t="str">
        <f t="shared" si="0"/>
        <v>Não</v>
      </c>
      <c r="CU7" s="4" t="s">
        <v>145</v>
      </c>
      <c r="CW7" s="8" t="str">
        <f t="shared" si="1"/>
        <v>Não</v>
      </c>
      <c r="CX7" s="4" t="s">
        <v>178</v>
      </c>
      <c r="CY7" s="4" t="s">
        <v>146</v>
      </c>
      <c r="CZ7" t="s">
        <v>192</v>
      </c>
      <c r="DA7" t="s">
        <v>149</v>
      </c>
      <c r="DB7">
        <v>64</v>
      </c>
      <c r="DC7" t="s">
        <v>149</v>
      </c>
      <c r="DD7">
        <v>64</v>
      </c>
      <c r="DE7" t="s">
        <v>149</v>
      </c>
      <c r="DF7">
        <v>64</v>
      </c>
      <c r="DG7" s="4" t="s">
        <v>145</v>
      </c>
      <c r="DI7" s="8" t="str">
        <f t="shared" si="2"/>
        <v>Não</v>
      </c>
      <c r="DJ7" s="4" t="s">
        <v>193</v>
      </c>
      <c r="DK7" t="s">
        <v>149</v>
      </c>
      <c r="DL7">
        <v>7</v>
      </c>
      <c r="DM7" t="s">
        <v>149</v>
      </c>
      <c r="DN7">
        <v>3</v>
      </c>
      <c r="DO7" s="4">
        <v>100</v>
      </c>
      <c r="DP7" s="4">
        <v>67.33</v>
      </c>
      <c r="DQ7" s="4">
        <v>32.47</v>
      </c>
      <c r="DR7">
        <v>165</v>
      </c>
      <c r="DS7">
        <v>1303</v>
      </c>
      <c r="DT7">
        <v>4261</v>
      </c>
      <c r="DU7">
        <v>9</v>
      </c>
      <c r="DV7">
        <v>3</v>
      </c>
      <c r="DW7">
        <v>32</v>
      </c>
      <c r="DX7">
        <v>31</v>
      </c>
      <c r="DY7">
        <v>186</v>
      </c>
      <c r="DZ7">
        <v>100</v>
      </c>
      <c r="EA7">
        <v>6</v>
      </c>
      <c r="EB7">
        <v>23</v>
      </c>
      <c r="EC7">
        <v>99</v>
      </c>
      <c r="ED7">
        <v>3</v>
      </c>
      <c r="EE7">
        <v>40</v>
      </c>
      <c r="EF7">
        <v>42</v>
      </c>
      <c r="EG7">
        <v>3</v>
      </c>
      <c r="EH7">
        <v>0</v>
      </c>
      <c r="EI7">
        <v>1</v>
      </c>
      <c r="EJ7">
        <v>21</v>
      </c>
      <c r="EK7">
        <v>54</v>
      </c>
      <c r="EL7">
        <v>46</v>
      </c>
      <c r="EM7">
        <v>46</v>
      </c>
      <c r="EN7">
        <v>37</v>
      </c>
      <c r="EO7">
        <v>31</v>
      </c>
      <c r="EP7">
        <v>39</v>
      </c>
      <c r="EQ7" t="s">
        <v>194</v>
      </c>
      <c r="ER7" t="s">
        <v>195</v>
      </c>
    </row>
    <row r="8" spans="1:148">
      <c r="A8" s="1">
        <v>5</v>
      </c>
      <c r="B8" t="s">
        <v>196</v>
      </c>
      <c r="C8" s="4" t="s">
        <v>145</v>
      </c>
      <c r="J8" s="4" t="s">
        <v>145</v>
      </c>
      <c r="L8" s="4" t="s">
        <v>145</v>
      </c>
      <c r="N8" s="4" t="s">
        <v>145</v>
      </c>
      <c r="P8" s="4" t="s">
        <v>172</v>
      </c>
      <c r="R8" s="4" t="s">
        <v>146</v>
      </c>
      <c r="S8" t="s">
        <v>146</v>
      </c>
      <c r="T8" t="s">
        <v>145</v>
      </c>
      <c r="V8" s="4" t="s">
        <v>146</v>
      </c>
      <c r="W8">
        <v>362</v>
      </c>
      <c r="X8" t="s">
        <v>163</v>
      </c>
      <c r="Y8" s="4" t="s">
        <v>146</v>
      </c>
      <c r="Z8">
        <v>15</v>
      </c>
      <c r="AA8">
        <v>2</v>
      </c>
      <c r="AB8">
        <v>0</v>
      </c>
      <c r="AC8" t="s">
        <v>149</v>
      </c>
      <c r="AD8">
        <v>3</v>
      </c>
      <c r="AE8" t="s">
        <v>149</v>
      </c>
      <c r="AF8">
        <v>0</v>
      </c>
      <c r="AG8" t="s">
        <v>146</v>
      </c>
      <c r="AI8">
        <v>1723.51</v>
      </c>
      <c r="AJ8">
        <v>1723.51</v>
      </c>
      <c r="AK8">
        <v>1723.51</v>
      </c>
      <c r="AL8" s="4" t="s">
        <v>146</v>
      </c>
      <c r="AM8" t="s">
        <v>145</v>
      </c>
      <c r="AO8">
        <v>5</v>
      </c>
      <c r="AP8" t="s">
        <v>150</v>
      </c>
      <c r="AR8" s="4" t="s">
        <v>151</v>
      </c>
      <c r="AS8" s="4" t="s">
        <v>146</v>
      </c>
      <c r="AU8" s="4" t="s">
        <v>146</v>
      </c>
      <c r="AV8">
        <v>4</v>
      </c>
      <c r="AW8" s="4" t="s">
        <v>146</v>
      </c>
      <c r="AX8" t="s">
        <v>197</v>
      </c>
      <c r="AY8">
        <v>100</v>
      </c>
      <c r="AZ8">
        <v>100</v>
      </c>
      <c r="BA8">
        <v>100</v>
      </c>
      <c r="BB8">
        <v>100</v>
      </c>
      <c r="BC8">
        <v>100</v>
      </c>
      <c r="BD8" t="s">
        <v>149</v>
      </c>
      <c r="BE8">
        <v>2</v>
      </c>
      <c r="BF8" t="s">
        <v>149</v>
      </c>
      <c r="BG8">
        <v>6</v>
      </c>
      <c r="BH8" t="s">
        <v>149</v>
      </c>
      <c r="BI8">
        <v>18</v>
      </c>
      <c r="BJ8" t="s">
        <v>149</v>
      </c>
      <c r="BK8">
        <v>111</v>
      </c>
      <c r="BL8" t="s">
        <v>149</v>
      </c>
      <c r="BM8">
        <v>99</v>
      </c>
      <c r="BN8" t="s">
        <v>145</v>
      </c>
      <c r="BU8" t="s">
        <v>149</v>
      </c>
      <c r="BV8">
        <v>4</v>
      </c>
      <c r="BW8" t="s">
        <v>149</v>
      </c>
      <c r="BX8">
        <v>60</v>
      </c>
      <c r="BY8" t="s">
        <v>149</v>
      </c>
      <c r="BZ8">
        <v>120</v>
      </c>
      <c r="CA8" t="s">
        <v>149</v>
      </c>
      <c r="CB8">
        <v>200</v>
      </c>
      <c r="CC8" s="4" t="s">
        <v>145</v>
      </c>
      <c r="CD8" t="s">
        <v>146</v>
      </c>
      <c r="CF8" t="s">
        <v>146</v>
      </c>
      <c r="CH8" t="s">
        <v>146</v>
      </c>
      <c r="CJ8" t="s">
        <v>145</v>
      </c>
      <c r="CL8" t="s">
        <v>155</v>
      </c>
      <c r="CN8" t="s">
        <v>146</v>
      </c>
      <c r="CO8" s="6" t="s">
        <v>198</v>
      </c>
      <c r="CP8">
        <v>0</v>
      </c>
      <c r="CQ8">
        <v>0</v>
      </c>
      <c r="CR8" s="4" t="s">
        <v>146</v>
      </c>
      <c r="CS8" t="s">
        <v>199</v>
      </c>
      <c r="CT8" s="8">
        <f>IF(CR8="Sim",CS8-CO8,"Não")</f>
        <v>2</v>
      </c>
      <c r="CU8" s="4" t="s">
        <v>146</v>
      </c>
      <c r="CV8" t="s">
        <v>200</v>
      </c>
      <c r="CW8" s="8">
        <f t="shared" si="1"/>
        <v>181</v>
      </c>
      <c r="CX8" s="4" t="s">
        <v>178</v>
      </c>
      <c r="CY8" s="4" t="s">
        <v>146</v>
      </c>
      <c r="CZ8" t="s">
        <v>201</v>
      </c>
      <c r="DA8" t="s">
        <v>146</v>
      </c>
      <c r="DC8" t="s">
        <v>146</v>
      </c>
      <c r="DE8" t="s">
        <v>149</v>
      </c>
      <c r="DF8">
        <v>88</v>
      </c>
      <c r="DG8" s="4" t="s">
        <v>145</v>
      </c>
      <c r="DI8" s="8" t="str">
        <f t="shared" si="2"/>
        <v>Não</v>
      </c>
      <c r="DJ8" s="4"/>
      <c r="DK8" t="s">
        <v>149</v>
      </c>
      <c r="DL8">
        <v>1</v>
      </c>
      <c r="DM8" t="s">
        <v>149</v>
      </c>
      <c r="DN8">
        <v>4</v>
      </c>
      <c r="DO8" s="4">
        <v>24.98</v>
      </c>
      <c r="DP8" s="4">
        <v>71.52</v>
      </c>
      <c r="DQ8" s="4">
        <v>30.85</v>
      </c>
      <c r="DR8">
        <v>45</v>
      </c>
      <c r="DS8">
        <v>123</v>
      </c>
      <c r="DT8">
        <v>495</v>
      </c>
      <c r="DU8">
        <v>2</v>
      </c>
      <c r="DV8">
        <v>0</v>
      </c>
      <c r="DW8">
        <v>6</v>
      </c>
      <c r="DX8">
        <v>0</v>
      </c>
      <c r="DY8">
        <v>24</v>
      </c>
      <c r="DZ8">
        <v>3</v>
      </c>
      <c r="EA8">
        <v>0</v>
      </c>
      <c r="EB8">
        <v>50</v>
      </c>
      <c r="EC8">
        <v>70</v>
      </c>
      <c r="ED8">
        <v>1</v>
      </c>
      <c r="EE8">
        <v>3</v>
      </c>
      <c r="EF8">
        <v>3</v>
      </c>
      <c r="EG8">
        <v>1</v>
      </c>
      <c r="EH8">
        <v>0</v>
      </c>
      <c r="EI8">
        <v>0</v>
      </c>
      <c r="EJ8">
        <v>2</v>
      </c>
      <c r="EK8">
        <v>6</v>
      </c>
      <c r="EL8">
        <v>3</v>
      </c>
      <c r="EM8">
        <v>2</v>
      </c>
      <c r="EN8">
        <v>4</v>
      </c>
      <c r="EO8">
        <v>4</v>
      </c>
      <c r="EP8">
        <v>4</v>
      </c>
      <c r="EQ8" t="s">
        <v>202</v>
      </c>
      <c r="ER8" t="s">
        <v>203</v>
      </c>
    </row>
    <row r="9" spans="1:148">
      <c r="A9" s="1">
        <v>6</v>
      </c>
      <c r="B9" t="s">
        <v>204</v>
      </c>
      <c r="C9" s="4" t="s">
        <v>146</v>
      </c>
      <c r="D9">
        <v>0</v>
      </c>
      <c r="E9">
        <v>0</v>
      </c>
      <c r="F9">
        <v>0</v>
      </c>
      <c r="G9">
        <v>0</v>
      </c>
      <c r="H9">
        <v>0</v>
      </c>
      <c r="I9">
        <v>0</v>
      </c>
      <c r="J9" s="4" t="s">
        <v>145</v>
      </c>
      <c r="L9" s="4" t="s">
        <v>145</v>
      </c>
      <c r="N9" s="4" t="s">
        <v>145</v>
      </c>
      <c r="P9" s="4" t="s">
        <v>172</v>
      </c>
      <c r="R9" s="4" t="s">
        <v>146</v>
      </c>
      <c r="S9" t="s">
        <v>145</v>
      </c>
      <c r="T9" t="s">
        <v>145</v>
      </c>
      <c r="U9" t="s">
        <v>205</v>
      </c>
      <c r="V9" s="4" t="s">
        <v>146</v>
      </c>
      <c r="W9">
        <v>570</v>
      </c>
      <c r="X9" t="s">
        <v>206</v>
      </c>
      <c r="Y9" s="4" t="s">
        <v>145</v>
      </c>
      <c r="AA9">
        <v>3</v>
      </c>
      <c r="AB9">
        <v>1</v>
      </c>
      <c r="AC9" t="s">
        <v>149</v>
      </c>
      <c r="AD9">
        <v>14</v>
      </c>
      <c r="AE9" t="s">
        <v>149</v>
      </c>
      <c r="AF9">
        <v>0</v>
      </c>
      <c r="AG9" t="s">
        <v>149</v>
      </c>
      <c r="AH9">
        <v>0</v>
      </c>
      <c r="AI9">
        <v>2455.35</v>
      </c>
      <c r="AJ9">
        <v>2455.35</v>
      </c>
      <c r="AK9">
        <v>2455.35</v>
      </c>
      <c r="AL9" s="4" t="s">
        <v>146</v>
      </c>
      <c r="AM9" t="s">
        <v>146</v>
      </c>
      <c r="AN9">
        <v>60</v>
      </c>
      <c r="AO9">
        <v>8.5</v>
      </c>
      <c r="AP9" t="s">
        <v>150</v>
      </c>
      <c r="AR9" s="4" t="s">
        <v>151</v>
      </c>
      <c r="AS9" s="4" t="s">
        <v>145</v>
      </c>
      <c r="AT9">
        <v>0</v>
      </c>
      <c r="AU9" s="4" t="s">
        <v>146</v>
      </c>
      <c r="AV9">
        <v>25</v>
      </c>
      <c r="AW9" s="4" t="s">
        <v>145</v>
      </c>
      <c r="BD9" t="s">
        <v>149</v>
      </c>
      <c r="BE9">
        <v>20</v>
      </c>
      <c r="BF9" t="s">
        <v>149</v>
      </c>
      <c r="BG9">
        <v>23</v>
      </c>
      <c r="BH9" t="s">
        <v>149</v>
      </c>
      <c r="BI9">
        <v>58</v>
      </c>
      <c r="BJ9" t="s">
        <v>149</v>
      </c>
      <c r="BK9">
        <v>293</v>
      </c>
      <c r="BL9" t="s">
        <v>149</v>
      </c>
      <c r="BM9">
        <v>261</v>
      </c>
      <c r="BN9" t="s">
        <v>146</v>
      </c>
      <c r="BO9">
        <v>23</v>
      </c>
      <c r="BP9">
        <v>28</v>
      </c>
      <c r="BQ9">
        <v>1050</v>
      </c>
      <c r="BR9">
        <v>290</v>
      </c>
      <c r="BS9">
        <v>0</v>
      </c>
      <c r="BT9">
        <v>0</v>
      </c>
      <c r="BU9" t="s">
        <v>149</v>
      </c>
      <c r="BV9">
        <v>14</v>
      </c>
      <c r="BW9" t="s">
        <v>146</v>
      </c>
      <c r="BY9" t="s">
        <v>146</v>
      </c>
      <c r="CA9" t="s">
        <v>146</v>
      </c>
      <c r="CC9" s="4" t="s">
        <v>145</v>
      </c>
      <c r="CD9" t="s">
        <v>146</v>
      </c>
      <c r="CF9" t="s">
        <v>146</v>
      </c>
      <c r="CH9" t="s">
        <v>149</v>
      </c>
      <c r="CI9" t="s">
        <v>207</v>
      </c>
      <c r="CJ9" t="s">
        <v>145</v>
      </c>
      <c r="CL9" t="s">
        <v>155</v>
      </c>
      <c r="CN9" t="s">
        <v>145</v>
      </c>
      <c r="CO9" s="6" t="s">
        <v>208</v>
      </c>
      <c r="CP9">
        <v>0</v>
      </c>
      <c r="CQ9">
        <v>2</v>
      </c>
      <c r="CR9" s="4" t="s">
        <v>146</v>
      </c>
      <c r="CS9" t="s">
        <v>209</v>
      </c>
      <c r="CT9" s="8">
        <f t="shared" ref="CT9:CT72" si="3">IF(CR9="Sim",CS9-CO9,"Não")</f>
        <v>16</v>
      </c>
      <c r="CU9" s="4" t="s">
        <v>146</v>
      </c>
      <c r="CV9" t="s">
        <v>209</v>
      </c>
      <c r="CW9" s="8">
        <f t="shared" si="1"/>
        <v>16</v>
      </c>
      <c r="CX9" s="4" t="s">
        <v>157</v>
      </c>
      <c r="CY9" s="4" t="s">
        <v>146</v>
      </c>
      <c r="CZ9" t="s">
        <v>210</v>
      </c>
      <c r="DA9" t="s">
        <v>146</v>
      </c>
      <c r="DC9" t="s">
        <v>146</v>
      </c>
      <c r="DE9" t="s">
        <v>149</v>
      </c>
      <c r="DF9">
        <v>240</v>
      </c>
      <c r="DG9" s="4" t="s">
        <v>146</v>
      </c>
      <c r="DH9" t="s">
        <v>209</v>
      </c>
      <c r="DI9" s="8">
        <f t="shared" si="2"/>
        <v>16</v>
      </c>
      <c r="DJ9" s="4"/>
      <c r="DK9" t="s">
        <v>149</v>
      </c>
      <c r="DL9">
        <v>14</v>
      </c>
      <c r="DM9" t="s">
        <v>149</v>
      </c>
      <c r="DN9">
        <v>14</v>
      </c>
      <c r="DO9" s="4">
        <v>100</v>
      </c>
      <c r="DP9" s="4">
        <v>70.05</v>
      </c>
      <c r="DQ9" s="4">
        <v>34.75</v>
      </c>
      <c r="DR9">
        <v>442</v>
      </c>
      <c r="DS9">
        <v>490</v>
      </c>
      <c r="DT9">
        <v>1391</v>
      </c>
      <c r="DU9">
        <v>15</v>
      </c>
      <c r="DV9">
        <v>16</v>
      </c>
      <c r="DW9">
        <v>10</v>
      </c>
      <c r="DX9">
        <v>13</v>
      </c>
      <c r="DY9">
        <v>30</v>
      </c>
      <c r="DZ9">
        <v>26</v>
      </c>
      <c r="EA9">
        <v>73</v>
      </c>
      <c r="EB9">
        <v>80</v>
      </c>
      <c r="EC9">
        <v>100</v>
      </c>
      <c r="ED9">
        <v>3</v>
      </c>
      <c r="EE9">
        <v>9</v>
      </c>
      <c r="EF9">
        <v>9</v>
      </c>
      <c r="EG9">
        <v>3</v>
      </c>
      <c r="EH9">
        <v>0</v>
      </c>
      <c r="EI9">
        <v>0</v>
      </c>
      <c r="EJ9">
        <v>30</v>
      </c>
      <c r="EK9">
        <v>23</v>
      </c>
      <c r="EL9">
        <v>11</v>
      </c>
      <c r="EM9">
        <v>11</v>
      </c>
      <c r="EN9">
        <v>14</v>
      </c>
      <c r="EO9">
        <v>11</v>
      </c>
      <c r="EP9">
        <v>11</v>
      </c>
      <c r="EQ9" t="s">
        <v>211</v>
      </c>
      <c r="ER9" t="s">
        <v>212</v>
      </c>
    </row>
    <row r="10" spans="1:148">
      <c r="A10" s="1">
        <v>7</v>
      </c>
      <c r="B10" t="s">
        <v>213</v>
      </c>
      <c r="C10" s="4" t="s">
        <v>145</v>
      </c>
      <c r="J10" s="4" t="s">
        <v>145</v>
      </c>
      <c r="L10" s="4" t="s">
        <v>145</v>
      </c>
      <c r="N10" s="4" t="s">
        <v>145</v>
      </c>
      <c r="P10" s="4" t="s">
        <v>172</v>
      </c>
      <c r="R10" s="4" t="s">
        <v>146</v>
      </c>
      <c r="S10" t="s">
        <v>146</v>
      </c>
      <c r="T10" t="s">
        <v>145</v>
      </c>
      <c r="V10" s="4" t="s">
        <v>146</v>
      </c>
      <c r="W10" t="s">
        <v>214</v>
      </c>
      <c r="X10" t="s">
        <v>215</v>
      </c>
      <c r="Y10" s="4" t="s">
        <v>145</v>
      </c>
      <c r="AA10">
        <v>3</v>
      </c>
      <c r="AB10">
        <v>0</v>
      </c>
      <c r="AC10" t="s">
        <v>149</v>
      </c>
      <c r="AD10">
        <v>15</v>
      </c>
      <c r="AE10" t="s">
        <v>146</v>
      </c>
      <c r="AG10" t="s">
        <v>146</v>
      </c>
      <c r="AI10">
        <v>2296.0300000000002</v>
      </c>
      <c r="AJ10">
        <v>2296.0300000000002</v>
      </c>
      <c r="AK10">
        <v>2296.0300000000002</v>
      </c>
      <c r="AL10" s="4" t="s">
        <v>146</v>
      </c>
      <c r="AM10" t="s">
        <v>145</v>
      </c>
      <c r="AO10">
        <v>2004</v>
      </c>
      <c r="AP10" t="s">
        <v>216</v>
      </c>
      <c r="AR10" s="4" t="s">
        <v>157</v>
      </c>
      <c r="AS10" s="4" t="s">
        <v>145</v>
      </c>
      <c r="AT10">
        <v>50</v>
      </c>
      <c r="AU10" s="4" t="s">
        <v>146</v>
      </c>
      <c r="AV10">
        <v>3</v>
      </c>
      <c r="AW10" s="4" t="s">
        <v>146</v>
      </c>
      <c r="AX10" t="s">
        <v>217</v>
      </c>
      <c r="AY10">
        <v>100</v>
      </c>
      <c r="AZ10">
        <v>100</v>
      </c>
      <c r="BA10">
        <v>100</v>
      </c>
      <c r="BB10">
        <v>100</v>
      </c>
      <c r="BC10">
        <v>100</v>
      </c>
      <c r="BD10" t="s">
        <v>149</v>
      </c>
      <c r="BE10">
        <v>24</v>
      </c>
      <c r="BF10" t="s">
        <v>149</v>
      </c>
      <c r="BG10">
        <v>36</v>
      </c>
      <c r="BH10" t="s">
        <v>149</v>
      </c>
      <c r="BI10">
        <v>103</v>
      </c>
      <c r="BJ10" t="s">
        <v>149</v>
      </c>
      <c r="BK10">
        <v>330</v>
      </c>
      <c r="BL10" t="s">
        <v>149</v>
      </c>
      <c r="BM10">
        <v>329</v>
      </c>
      <c r="BN10" t="s">
        <v>145</v>
      </c>
      <c r="BU10" t="s">
        <v>149</v>
      </c>
      <c r="BV10">
        <v>15</v>
      </c>
      <c r="BW10" t="s">
        <v>146</v>
      </c>
      <c r="BY10" t="s">
        <v>146</v>
      </c>
      <c r="CA10" t="s">
        <v>146</v>
      </c>
      <c r="CC10" s="4" t="s">
        <v>146</v>
      </c>
      <c r="CD10" t="s">
        <v>146</v>
      </c>
      <c r="CF10" t="s">
        <v>146</v>
      </c>
      <c r="CH10" t="s">
        <v>146</v>
      </c>
      <c r="CJ10" t="s">
        <v>145</v>
      </c>
      <c r="CL10" t="s">
        <v>155</v>
      </c>
      <c r="CN10" t="s">
        <v>145</v>
      </c>
      <c r="CO10" s="6" t="s">
        <v>177</v>
      </c>
      <c r="CP10">
        <v>1</v>
      </c>
      <c r="CQ10">
        <v>5</v>
      </c>
      <c r="CR10" s="4" t="s">
        <v>146</v>
      </c>
      <c r="CS10" t="s">
        <v>218</v>
      </c>
      <c r="CT10" s="8">
        <f t="shared" si="3"/>
        <v>7</v>
      </c>
      <c r="CU10" s="4" t="s">
        <v>145</v>
      </c>
      <c r="CW10" s="8" t="str">
        <f t="shared" si="1"/>
        <v>Não</v>
      </c>
      <c r="CX10" s="4" t="s">
        <v>157</v>
      </c>
      <c r="CY10" s="4" t="s">
        <v>146</v>
      </c>
      <c r="CZ10" t="s">
        <v>219</v>
      </c>
      <c r="DA10" t="s">
        <v>149</v>
      </c>
      <c r="DB10">
        <v>48</v>
      </c>
      <c r="DC10" t="s">
        <v>149</v>
      </c>
      <c r="DD10">
        <v>48</v>
      </c>
      <c r="DE10" t="s">
        <v>149</v>
      </c>
      <c r="DF10">
        <v>48</v>
      </c>
      <c r="DG10" s="4" t="s">
        <v>145</v>
      </c>
      <c r="DI10" s="8" t="str">
        <f t="shared" si="2"/>
        <v>Não</v>
      </c>
      <c r="DJ10" s="4" t="s">
        <v>168</v>
      </c>
      <c r="DK10" t="s">
        <v>149</v>
      </c>
      <c r="DL10">
        <v>102</v>
      </c>
      <c r="DM10" t="s">
        <v>149</v>
      </c>
      <c r="DN10">
        <v>93</v>
      </c>
      <c r="DO10" s="4">
        <v>100</v>
      </c>
      <c r="DP10" s="4">
        <v>76.400000000000006</v>
      </c>
      <c r="DQ10" s="4">
        <v>28.32</v>
      </c>
      <c r="DR10">
        <v>261</v>
      </c>
      <c r="DS10">
        <v>530</v>
      </c>
      <c r="DT10">
        <v>1873</v>
      </c>
      <c r="DU10">
        <v>19</v>
      </c>
      <c r="DV10">
        <v>4</v>
      </c>
      <c r="DW10">
        <v>14</v>
      </c>
      <c r="DX10">
        <v>10</v>
      </c>
      <c r="DY10">
        <v>59</v>
      </c>
      <c r="DZ10">
        <v>17</v>
      </c>
      <c r="EA10">
        <v>32</v>
      </c>
      <c r="EB10">
        <v>44</v>
      </c>
      <c r="EC10">
        <v>36</v>
      </c>
      <c r="ED10">
        <v>9</v>
      </c>
      <c r="EE10">
        <v>12</v>
      </c>
      <c r="EF10">
        <v>15</v>
      </c>
      <c r="EG10">
        <v>0</v>
      </c>
      <c r="EH10">
        <v>0</v>
      </c>
      <c r="EI10">
        <v>0</v>
      </c>
      <c r="EJ10">
        <v>23</v>
      </c>
      <c r="EK10">
        <v>24</v>
      </c>
      <c r="EL10">
        <v>18</v>
      </c>
      <c r="EM10">
        <v>22</v>
      </c>
      <c r="EN10">
        <v>22</v>
      </c>
      <c r="EO10">
        <v>21</v>
      </c>
      <c r="EP10">
        <v>20</v>
      </c>
      <c r="EQ10" t="s">
        <v>220</v>
      </c>
      <c r="ER10" t="s">
        <v>221</v>
      </c>
    </row>
    <row r="11" spans="1:148">
      <c r="A11" s="1">
        <v>8</v>
      </c>
      <c r="B11" t="s">
        <v>222</v>
      </c>
      <c r="C11" s="4" t="s">
        <v>145</v>
      </c>
      <c r="J11" s="4" t="s">
        <v>146</v>
      </c>
      <c r="K11">
        <v>80</v>
      </c>
      <c r="L11" s="4" t="s">
        <v>146</v>
      </c>
      <c r="M11">
        <v>161</v>
      </c>
      <c r="N11" s="4" t="s">
        <v>146</v>
      </c>
      <c r="O11">
        <v>568</v>
      </c>
      <c r="P11" s="4" t="s">
        <v>223</v>
      </c>
      <c r="R11" s="4" t="s">
        <v>146</v>
      </c>
      <c r="S11" t="s">
        <v>146</v>
      </c>
      <c r="T11" t="s">
        <v>145</v>
      </c>
      <c r="V11" s="4" t="s">
        <v>146</v>
      </c>
      <c r="W11" t="s">
        <v>224</v>
      </c>
      <c r="X11" t="s">
        <v>225</v>
      </c>
      <c r="Y11" s="4" t="s">
        <v>145</v>
      </c>
      <c r="AA11">
        <v>1</v>
      </c>
      <c r="AB11">
        <v>0</v>
      </c>
      <c r="AC11" t="s">
        <v>146</v>
      </c>
      <c r="AE11" t="s">
        <v>146</v>
      </c>
      <c r="AG11" t="s">
        <v>146</v>
      </c>
      <c r="AI11">
        <v>2455.35</v>
      </c>
      <c r="AJ11">
        <v>2455.35</v>
      </c>
      <c r="AK11">
        <v>2455.35</v>
      </c>
      <c r="AL11" s="4" t="s">
        <v>146</v>
      </c>
      <c r="AM11" t="s">
        <v>146</v>
      </c>
      <c r="AN11">
        <v>40</v>
      </c>
      <c r="AO11">
        <v>5</v>
      </c>
      <c r="AP11" t="s">
        <v>150</v>
      </c>
      <c r="AR11" s="4" t="s">
        <v>151</v>
      </c>
      <c r="AS11" s="4" t="s">
        <v>146</v>
      </c>
      <c r="AU11" s="4" t="s">
        <v>146</v>
      </c>
      <c r="AV11">
        <v>12</v>
      </c>
      <c r="AW11" s="4" t="s">
        <v>145</v>
      </c>
      <c r="BD11" t="s">
        <v>149</v>
      </c>
      <c r="BE11">
        <v>10</v>
      </c>
      <c r="BF11" t="s">
        <v>149</v>
      </c>
      <c r="BG11">
        <v>18</v>
      </c>
      <c r="BH11" t="s">
        <v>149</v>
      </c>
      <c r="BI11">
        <v>38</v>
      </c>
      <c r="BJ11" t="s">
        <v>149</v>
      </c>
      <c r="BK11">
        <v>33</v>
      </c>
      <c r="BL11" t="s">
        <v>146</v>
      </c>
      <c r="BN11" t="s">
        <v>145</v>
      </c>
      <c r="BU11" t="s">
        <v>149</v>
      </c>
      <c r="BV11">
        <v>12</v>
      </c>
      <c r="BW11" t="s">
        <v>146</v>
      </c>
      <c r="BY11" t="s">
        <v>146</v>
      </c>
      <c r="CA11" t="s">
        <v>146</v>
      </c>
      <c r="CC11" s="4" t="s">
        <v>146</v>
      </c>
      <c r="CD11" t="s">
        <v>146</v>
      </c>
      <c r="CF11" t="s">
        <v>146</v>
      </c>
      <c r="CH11" t="s">
        <v>146</v>
      </c>
      <c r="CJ11" t="s">
        <v>145</v>
      </c>
      <c r="CL11" t="s">
        <v>155</v>
      </c>
      <c r="CN11" t="s">
        <v>146</v>
      </c>
      <c r="CO11" s="6" t="s">
        <v>177</v>
      </c>
      <c r="CP11">
        <v>1</v>
      </c>
      <c r="CQ11">
        <v>1</v>
      </c>
      <c r="CR11" s="4" t="s">
        <v>146</v>
      </c>
      <c r="CS11" t="s">
        <v>226</v>
      </c>
      <c r="CT11" s="8">
        <f t="shared" si="3"/>
        <v>127</v>
      </c>
      <c r="CU11" s="4" t="s">
        <v>145</v>
      </c>
      <c r="CW11" s="8" t="str">
        <f t="shared" si="1"/>
        <v>Não</v>
      </c>
      <c r="CX11" s="4" t="s">
        <v>157</v>
      </c>
      <c r="CY11" s="4" t="s">
        <v>146</v>
      </c>
      <c r="CZ11" t="s">
        <v>224</v>
      </c>
      <c r="DA11" t="s">
        <v>146</v>
      </c>
      <c r="DC11" t="s">
        <v>146</v>
      </c>
      <c r="DE11" t="s">
        <v>146</v>
      </c>
      <c r="DG11" s="4" t="s">
        <v>146</v>
      </c>
      <c r="DH11" t="s">
        <v>227</v>
      </c>
      <c r="DI11" s="8">
        <f t="shared" si="2"/>
        <v>129</v>
      </c>
      <c r="DJ11" s="4" t="s">
        <v>168</v>
      </c>
      <c r="DK11" t="s">
        <v>149</v>
      </c>
      <c r="DL11">
        <v>3</v>
      </c>
      <c r="DM11" t="s">
        <v>146</v>
      </c>
      <c r="DO11" s="4">
        <v>100</v>
      </c>
      <c r="DP11" s="4">
        <v>74</v>
      </c>
      <c r="DQ11" s="4">
        <v>26</v>
      </c>
      <c r="DR11">
        <v>77</v>
      </c>
      <c r="DS11">
        <v>237</v>
      </c>
      <c r="DT11">
        <v>811</v>
      </c>
      <c r="DU11">
        <v>1</v>
      </c>
      <c r="DV11">
        <v>1</v>
      </c>
      <c r="DW11">
        <v>5</v>
      </c>
      <c r="DX11">
        <v>11</v>
      </c>
      <c r="DY11">
        <v>26</v>
      </c>
      <c r="DZ11">
        <v>20</v>
      </c>
      <c r="EA11">
        <v>0</v>
      </c>
      <c r="EB11">
        <v>25</v>
      </c>
      <c r="EC11">
        <v>60</v>
      </c>
      <c r="ED11">
        <v>2</v>
      </c>
      <c r="EE11">
        <v>12</v>
      </c>
      <c r="EF11">
        <v>12</v>
      </c>
      <c r="EG11">
        <v>0</v>
      </c>
      <c r="EH11">
        <v>0</v>
      </c>
      <c r="EI11">
        <v>0</v>
      </c>
      <c r="EJ11">
        <v>48</v>
      </c>
      <c r="EK11">
        <v>161</v>
      </c>
      <c r="EL11">
        <v>102</v>
      </c>
      <c r="EM11">
        <v>93</v>
      </c>
      <c r="EN11">
        <v>141</v>
      </c>
      <c r="EO11">
        <v>98</v>
      </c>
      <c r="EP11">
        <v>133</v>
      </c>
      <c r="EQ11" t="s">
        <v>228</v>
      </c>
      <c r="ER11" t="s">
        <v>229</v>
      </c>
    </row>
    <row r="12" spans="1:148">
      <c r="A12" s="1">
        <v>9</v>
      </c>
      <c r="B12" t="s">
        <v>230</v>
      </c>
      <c r="C12" s="4" t="s">
        <v>146</v>
      </c>
      <c r="D12">
        <v>0</v>
      </c>
      <c r="E12">
        <v>2</v>
      </c>
      <c r="F12">
        <v>0</v>
      </c>
      <c r="G12">
        <v>0</v>
      </c>
      <c r="H12">
        <v>0</v>
      </c>
      <c r="I12">
        <v>0</v>
      </c>
      <c r="J12" s="4" t="s">
        <v>145</v>
      </c>
      <c r="L12" s="4" t="s">
        <v>146</v>
      </c>
      <c r="M12">
        <v>0</v>
      </c>
      <c r="N12" s="4" t="s">
        <v>146</v>
      </c>
      <c r="O12">
        <v>0</v>
      </c>
      <c r="P12" s="4" t="s">
        <v>147</v>
      </c>
      <c r="R12" s="4" t="s">
        <v>145</v>
      </c>
      <c r="S12" t="s">
        <v>149</v>
      </c>
      <c r="T12" t="s">
        <v>149</v>
      </c>
      <c r="V12" s="4" t="s">
        <v>146</v>
      </c>
      <c r="W12" t="s">
        <v>231</v>
      </c>
      <c r="X12" t="s">
        <v>232</v>
      </c>
      <c r="Y12" s="4" t="s">
        <v>145</v>
      </c>
      <c r="AA12">
        <v>10</v>
      </c>
      <c r="AB12">
        <v>1</v>
      </c>
      <c r="AC12" t="s">
        <v>149</v>
      </c>
      <c r="AD12">
        <v>2</v>
      </c>
      <c r="AE12" t="s">
        <v>149</v>
      </c>
      <c r="AF12">
        <v>0</v>
      </c>
      <c r="AG12" t="s">
        <v>149</v>
      </c>
      <c r="AH12">
        <v>0</v>
      </c>
      <c r="AI12">
        <v>2304.4699999999998</v>
      </c>
      <c r="AJ12">
        <v>2304.4699999999998</v>
      </c>
      <c r="AK12">
        <v>2304.4699999999998</v>
      </c>
      <c r="AL12" s="4" t="s">
        <v>146</v>
      </c>
      <c r="AM12" t="s">
        <v>146</v>
      </c>
      <c r="AN12">
        <v>45</v>
      </c>
      <c r="AO12">
        <v>17</v>
      </c>
      <c r="AP12" t="s">
        <v>150</v>
      </c>
      <c r="AR12" s="4" t="s">
        <v>151</v>
      </c>
      <c r="AS12" s="4" t="s">
        <v>146</v>
      </c>
      <c r="AU12" s="4" t="s">
        <v>146</v>
      </c>
      <c r="AV12">
        <v>4</v>
      </c>
      <c r="AW12" s="4" t="s">
        <v>146</v>
      </c>
      <c r="AX12" t="s">
        <v>233</v>
      </c>
      <c r="AY12">
        <v>100</v>
      </c>
      <c r="AZ12">
        <v>100</v>
      </c>
      <c r="BA12">
        <v>100</v>
      </c>
      <c r="BB12">
        <v>60</v>
      </c>
      <c r="BC12">
        <v>60</v>
      </c>
      <c r="BD12" t="s">
        <v>149</v>
      </c>
      <c r="BE12">
        <v>6</v>
      </c>
      <c r="BF12" t="s">
        <v>149</v>
      </c>
      <c r="BG12">
        <v>7</v>
      </c>
      <c r="BH12" t="s">
        <v>149</v>
      </c>
      <c r="BI12">
        <v>38</v>
      </c>
      <c r="BJ12" t="s">
        <v>149</v>
      </c>
      <c r="BK12">
        <v>168</v>
      </c>
      <c r="BL12" t="s">
        <v>149</v>
      </c>
      <c r="BM12">
        <v>158</v>
      </c>
      <c r="BN12" t="s">
        <v>145</v>
      </c>
      <c r="BU12" t="s">
        <v>149</v>
      </c>
      <c r="BV12">
        <v>13</v>
      </c>
      <c r="BW12" t="s">
        <v>149</v>
      </c>
      <c r="BX12">
        <v>0</v>
      </c>
      <c r="BY12" t="s">
        <v>149</v>
      </c>
      <c r="BZ12">
        <v>0</v>
      </c>
      <c r="CA12" t="s">
        <v>149</v>
      </c>
      <c r="CB12">
        <v>331</v>
      </c>
      <c r="CC12" s="4" t="s">
        <v>146</v>
      </c>
      <c r="CD12" t="s">
        <v>146</v>
      </c>
      <c r="CF12" t="s">
        <v>146</v>
      </c>
      <c r="CH12" t="s">
        <v>146</v>
      </c>
      <c r="CJ12" t="s">
        <v>145</v>
      </c>
      <c r="CL12" t="s">
        <v>155</v>
      </c>
      <c r="CN12" t="s">
        <v>146</v>
      </c>
      <c r="CO12" s="6" t="s">
        <v>234</v>
      </c>
      <c r="CP12">
        <v>0</v>
      </c>
      <c r="CQ12">
        <v>11</v>
      </c>
      <c r="CR12" s="4" t="s">
        <v>146</v>
      </c>
      <c r="CS12" t="s">
        <v>235</v>
      </c>
      <c r="CT12" s="8">
        <f t="shared" si="3"/>
        <v>18</v>
      </c>
      <c r="CU12" s="4" t="s">
        <v>146</v>
      </c>
      <c r="CV12" t="s">
        <v>236</v>
      </c>
      <c r="CW12" s="8">
        <f t="shared" si="1"/>
        <v>144</v>
      </c>
      <c r="CX12" s="4" t="s">
        <v>157</v>
      </c>
      <c r="CY12" s="4" t="s">
        <v>145</v>
      </c>
      <c r="DA12" t="s">
        <v>149</v>
      </c>
      <c r="DB12">
        <v>30</v>
      </c>
      <c r="DC12" t="s">
        <v>149</v>
      </c>
      <c r="DD12">
        <v>30</v>
      </c>
      <c r="DE12" t="s">
        <v>149</v>
      </c>
      <c r="DF12">
        <v>30</v>
      </c>
      <c r="DG12" s="4" t="s">
        <v>145</v>
      </c>
      <c r="DI12" s="8" t="str">
        <f t="shared" si="2"/>
        <v>Não</v>
      </c>
      <c r="DJ12" s="4" t="s">
        <v>159</v>
      </c>
      <c r="DK12" t="s">
        <v>149</v>
      </c>
      <c r="DL12">
        <v>17</v>
      </c>
      <c r="DM12" t="s">
        <v>149</v>
      </c>
      <c r="DN12">
        <v>11</v>
      </c>
      <c r="DO12" s="4">
        <v>100</v>
      </c>
      <c r="DP12" s="4">
        <v>74.44</v>
      </c>
      <c r="DQ12" s="4">
        <v>35.57</v>
      </c>
      <c r="DR12">
        <v>107</v>
      </c>
      <c r="DS12">
        <v>228</v>
      </c>
      <c r="DT12">
        <v>755</v>
      </c>
      <c r="DU12">
        <v>6</v>
      </c>
      <c r="DV12">
        <v>0</v>
      </c>
      <c r="DW12">
        <v>8</v>
      </c>
      <c r="DX12">
        <v>0</v>
      </c>
      <c r="DY12">
        <v>38</v>
      </c>
      <c r="DZ12">
        <v>0</v>
      </c>
      <c r="EA12">
        <v>100</v>
      </c>
      <c r="EB12">
        <v>100</v>
      </c>
      <c r="EC12">
        <v>100</v>
      </c>
      <c r="ED12">
        <v>1</v>
      </c>
      <c r="EE12">
        <v>1</v>
      </c>
      <c r="EF12">
        <v>12</v>
      </c>
      <c r="EG12">
        <v>0</v>
      </c>
      <c r="EH12">
        <v>0</v>
      </c>
      <c r="EI12">
        <v>5</v>
      </c>
      <c r="EJ12">
        <v>6</v>
      </c>
      <c r="EK12">
        <v>8</v>
      </c>
      <c r="EL12">
        <v>5</v>
      </c>
      <c r="EM12">
        <v>5</v>
      </c>
      <c r="EN12">
        <v>6</v>
      </c>
      <c r="EO12">
        <v>5</v>
      </c>
      <c r="EP12">
        <v>5</v>
      </c>
      <c r="EQ12" t="s">
        <v>237</v>
      </c>
      <c r="ER12" t="s">
        <v>238</v>
      </c>
    </row>
    <row r="13" spans="1:148">
      <c r="A13" s="1">
        <v>10</v>
      </c>
      <c r="B13" t="s">
        <v>239</v>
      </c>
      <c r="C13" s="4" t="s">
        <v>145</v>
      </c>
      <c r="J13" s="4" t="s">
        <v>145</v>
      </c>
      <c r="L13" s="4" t="s">
        <v>145</v>
      </c>
      <c r="N13" s="4" t="s">
        <v>145</v>
      </c>
      <c r="P13" s="4" t="s">
        <v>223</v>
      </c>
      <c r="R13" s="4" t="s">
        <v>146</v>
      </c>
      <c r="S13" t="s">
        <v>146</v>
      </c>
      <c r="T13" t="s">
        <v>146</v>
      </c>
      <c r="V13" s="4" t="s">
        <v>146</v>
      </c>
      <c r="W13" t="s">
        <v>240</v>
      </c>
      <c r="X13" t="s">
        <v>241</v>
      </c>
      <c r="Y13" s="4" t="s">
        <v>145</v>
      </c>
      <c r="AA13">
        <v>3</v>
      </c>
      <c r="AB13">
        <v>2</v>
      </c>
      <c r="AC13" t="s">
        <v>149</v>
      </c>
      <c r="AD13">
        <v>24</v>
      </c>
      <c r="AE13" t="s">
        <v>149</v>
      </c>
      <c r="AF13">
        <v>1</v>
      </c>
      <c r="AG13" t="s">
        <v>146</v>
      </c>
      <c r="AI13">
        <v>1841.51</v>
      </c>
      <c r="AJ13">
        <v>1841.51</v>
      </c>
      <c r="AK13">
        <v>1841.51</v>
      </c>
      <c r="AL13" s="4" t="s">
        <v>146</v>
      </c>
      <c r="AM13" t="s">
        <v>145</v>
      </c>
      <c r="AO13">
        <v>5</v>
      </c>
      <c r="AP13" t="s">
        <v>150</v>
      </c>
      <c r="AR13" s="4" t="s">
        <v>151</v>
      </c>
      <c r="AS13" s="4" t="s">
        <v>146</v>
      </c>
      <c r="AU13" s="4" t="s">
        <v>146</v>
      </c>
      <c r="AV13">
        <v>4</v>
      </c>
      <c r="AW13" s="4" t="s">
        <v>146</v>
      </c>
      <c r="AX13" t="s">
        <v>242</v>
      </c>
      <c r="AY13">
        <v>100</v>
      </c>
      <c r="AZ13">
        <v>100</v>
      </c>
      <c r="BA13">
        <v>100</v>
      </c>
      <c r="BB13">
        <v>100</v>
      </c>
      <c r="BC13">
        <v>100</v>
      </c>
      <c r="BD13" t="s">
        <v>149</v>
      </c>
      <c r="BE13">
        <v>18</v>
      </c>
      <c r="BF13" t="s">
        <v>149</v>
      </c>
      <c r="BG13">
        <v>14</v>
      </c>
      <c r="BH13" t="s">
        <v>149</v>
      </c>
      <c r="BI13">
        <v>48</v>
      </c>
      <c r="BJ13" t="s">
        <v>149</v>
      </c>
      <c r="BK13">
        <v>472</v>
      </c>
      <c r="BL13" t="s">
        <v>149</v>
      </c>
      <c r="BM13">
        <v>406</v>
      </c>
      <c r="BN13" t="s">
        <v>145</v>
      </c>
      <c r="BU13" t="s">
        <v>149</v>
      </c>
      <c r="BV13">
        <v>25</v>
      </c>
      <c r="BW13" t="s">
        <v>149</v>
      </c>
      <c r="BX13">
        <v>314</v>
      </c>
      <c r="BY13" t="s">
        <v>146</v>
      </c>
      <c r="CA13" t="s">
        <v>146</v>
      </c>
      <c r="CC13" s="4" t="s">
        <v>146</v>
      </c>
      <c r="CD13" t="s">
        <v>146</v>
      </c>
      <c r="CF13" t="s">
        <v>146</v>
      </c>
      <c r="CH13" t="s">
        <v>149</v>
      </c>
      <c r="CI13" t="s">
        <v>243</v>
      </c>
      <c r="CJ13" t="s">
        <v>145</v>
      </c>
      <c r="CL13" t="s">
        <v>155</v>
      </c>
      <c r="CN13" t="s">
        <v>146</v>
      </c>
      <c r="CO13" s="6" t="s">
        <v>156</v>
      </c>
      <c r="CP13">
        <v>3</v>
      </c>
      <c r="CQ13">
        <v>0</v>
      </c>
      <c r="CR13" s="4" t="s">
        <v>145</v>
      </c>
      <c r="CT13" s="8" t="str">
        <f t="shared" si="3"/>
        <v>Não</v>
      </c>
      <c r="CU13" s="4" t="s">
        <v>146</v>
      </c>
      <c r="CV13" t="s">
        <v>244</v>
      </c>
      <c r="CW13" s="8">
        <f t="shared" si="1"/>
        <v>212</v>
      </c>
      <c r="CX13" s="4" t="s">
        <v>157</v>
      </c>
      <c r="CY13" s="4" t="s">
        <v>146</v>
      </c>
      <c r="CZ13" t="s">
        <v>245</v>
      </c>
      <c r="DA13" t="s">
        <v>146</v>
      </c>
      <c r="DC13" t="s">
        <v>146</v>
      </c>
      <c r="DE13" t="s">
        <v>149</v>
      </c>
      <c r="DF13">
        <v>12</v>
      </c>
      <c r="DG13" s="4" t="s">
        <v>145</v>
      </c>
      <c r="DI13" s="8" t="str">
        <f t="shared" si="2"/>
        <v>Não</v>
      </c>
      <c r="DJ13" s="4" t="s">
        <v>159</v>
      </c>
      <c r="DK13" t="s">
        <v>149</v>
      </c>
      <c r="DL13">
        <v>59</v>
      </c>
      <c r="DM13" t="s">
        <v>149</v>
      </c>
      <c r="DN13">
        <v>75</v>
      </c>
      <c r="DO13" s="4">
        <v>37.04</v>
      </c>
      <c r="DP13" s="4">
        <v>60.06</v>
      </c>
      <c r="DQ13" s="4">
        <v>26.59</v>
      </c>
      <c r="DR13">
        <v>385</v>
      </c>
      <c r="DS13">
        <v>342</v>
      </c>
      <c r="DT13">
        <v>1502</v>
      </c>
      <c r="DU13">
        <v>22</v>
      </c>
      <c r="DV13">
        <v>5</v>
      </c>
      <c r="DW13">
        <v>11</v>
      </c>
      <c r="DX13">
        <v>15</v>
      </c>
      <c r="DY13">
        <v>35</v>
      </c>
      <c r="DZ13">
        <v>43</v>
      </c>
      <c r="EA13">
        <v>20</v>
      </c>
      <c r="EB13">
        <v>70</v>
      </c>
      <c r="EC13">
        <v>90</v>
      </c>
      <c r="ED13">
        <v>1</v>
      </c>
      <c r="EE13">
        <v>23</v>
      </c>
      <c r="EF13">
        <v>24</v>
      </c>
      <c r="EG13">
        <v>1</v>
      </c>
      <c r="EH13">
        <v>0</v>
      </c>
      <c r="EI13">
        <v>0</v>
      </c>
      <c r="EJ13">
        <v>45</v>
      </c>
      <c r="EK13">
        <v>26</v>
      </c>
      <c r="EL13">
        <v>27</v>
      </c>
      <c r="EM13">
        <v>27</v>
      </c>
      <c r="EN13">
        <v>31</v>
      </c>
      <c r="EO13">
        <v>29</v>
      </c>
      <c r="EP13">
        <v>33</v>
      </c>
      <c r="EQ13" t="s">
        <v>246</v>
      </c>
      <c r="ER13" t="s">
        <v>247</v>
      </c>
    </row>
    <row r="14" spans="1:148">
      <c r="A14" s="1">
        <v>11</v>
      </c>
      <c r="B14" t="s">
        <v>248</v>
      </c>
      <c r="C14" s="4" t="s">
        <v>145</v>
      </c>
      <c r="J14" s="4" t="s">
        <v>145</v>
      </c>
      <c r="L14" s="4" t="s">
        <v>145</v>
      </c>
      <c r="N14" s="4" t="s">
        <v>145</v>
      </c>
      <c r="P14" s="4" t="s">
        <v>172</v>
      </c>
      <c r="R14" s="4" t="s">
        <v>146</v>
      </c>
      <c r="S14" t="s">
        <v>146</v>
      </c>
      <c r="T14" t="s">
        <v>145</v>
      </c>
      <c r="V14" s="4" t="s">
        <v>146</v>
      </c>
      <c r="W14" t="s">
        <v>249</v>
      </c>
      <c r="X14" t="s">
        <v>215</v>
      </c>
      <c r="Y14" s="4" t="s">
        <v>145</v>
      </c>
      <c r="AA14">
        <v>3</v>
      </c>
      <c r="AB14">
        <v>13</v>
      </c>
      <c r="AC14" t="s">
        <v>149</v>
      </c>
      <c r="AD14">
        <v>106</v>
      </c>
      <c r="AE14" t="s">
        <v>149</v>
      </c>
      <c r="AF14">
        <v>10</v>
      </c>
      <c r="AG14" t="s">
        <v>146</v>
      </c>
      <c r="AI14">
        <v>2612.0100000000002</v>
      </c>
      <c r="AJ14">
        <v>2612.0100000000002</v>
      </c>
      <c r="AK14">
        <v>2612.0100000000002</v>
      </c>
      <c r="AL14" s="4" t="s">
        <v>146</v>
      </c>
      <c r="AM14" t="s">
        <v>146</v>
      </c>
      <c r="AN14">
        <v>75</v>
      </c>
      <c r="AO14">
        <v>3.67</v>
      </c>
      <c r="AP14" t="s">
        <v>250</v>
      </c>
      <c r="AQ14">
        <v>2.71</v>
      </c>
      <c r="AR14" s="4" t="s">
        <v>157</v>
      </c>
      <c r="AS14" s="4" t="s">
        <v>145</v>
      </c>
      <c r="AT14">
        <v>94</v>
      </c>
      <c r="AU14" s="4" t="s">
        <v>145</v>
      </c>
      <c r="AW14" s="4" t="s">
        <v>146</v>
      </c>
      <c r="AX14" t="s">
        <v>251</v>
      </c>
      <c r="AY14">
        <v>100</v>
      </c>
      <c r="AZ14">
        <v>100</v>
      </c>
      <c r="BA14">
        <v>100</v>
      </c>
      <c r="BB14">
        <v>100</v>
      </c>
      <c r="BC14">
        <v>100</v>
      </c>
      <c r="BD14" t="s">
        <v>149</v>
      </c>
      <c r="BE14">
        <v>38</v>
      </c>
      <c r="BF14" t="s">
        <v>149</v>
      </c>
      <c r="BG14">
        <v>505</v>
      </c>
      <c r="BH14" t="s">
        <v>149</v>
      </c>
      <c r="BI14">
        <v>1154</v>
      </c>
      <c r="BJ14" t="s">
        <v>149</v>
      </c>
      <c r="BK14">
        <v>5597</v>
      </c>
      <c r="BL14" t="s">
        <v>149</v>
      </c>
      <c r="BM14">
        <v>5284</v>
      </c>
      <c r="BN14" t="s">
        <v>145</v>
      </c>
      <c r="BU14" t="s">
        <v>149</v>
      </c>
      <c r="BV14">
        <v>119</v>
      </c>
      <c r="BW14" t="s">
        <v>149</v>
      </c>
      <c r="BX14">
        <v>607</v>
      </c>
      <c r="BY14" t="s">
        <v>149</v>
      </c>
      <c r="BZ14">
        <v>197</v>
      </c>
      <c r="CA14" t="s">
        <v>149</v>
      </c>
      <c r="CB14">
        <v>1432</v>
      </c>
      <c r="CC14" s="4" t="s">
        <v>146</v>
      </c>
      <c r="CD14" t="s">
        <v>146</v>
      </c>
      <c r="CF14" t="s">
        <v>146</v>
      </c>
      <c r="CH14" t="s">
        <v>146</v>
      </c>
      <c r="CJ14" t="s">
        <v>146</v>
      </c>
      <c r="CK14" t="s">
        <v>252</v>
      </c>
      <c r="CL14" t="s">
        <v>253</v>
      </c>
      <c r="CM14" t="s">
        <v>254</v>
      </c>
      <c r="CN14" t="s">
        <v>146</v>
      </c>
      <c r="CO14" s="6" t="s">
        <v>156</v>
      </c>
      <c r="CP14">
        <v>50</v>
      </c>
      <c r="CQ14">
        <v>8</v>
      </c>
      <c r="CR14" s="4" t="s">
        <v>146</v>
      </c>
      <c r="CS14" t="s">
        <v>255</v>
      </c>
      <c r="CT14" s="8">
        <f t="shared" si="3"/>
        <v>115</v>
      </c>
      <c r="CU14" s="4" t="s">
        <v>146</v>
      </c>
      <c r="CV14" t="s">
        <v>256</v>
      </c>
      <c r="CW14" s="8">
        <f t="shared" si="1"/>
        <v>44</v>
      </c>
      <c r="CX14" s="4" t="s">
        <v>178</v>
      </c>
      <c r="CY14" s="4" t="s">
        <v>146</v>
      </c>
      <c r="CZ14" t="s">
        <v>257</v>
      </c>
      <c r="DA14" t="s">
        <v>149</v>
      </c>
      <c r="DB14">
        <v>16</v>
      </c>
      <c r="DC14" t="s">
        <v>149</v>
      </c>
      <c r="DD14">
        <v>16</v>
      </c>
      <c r="DE14" t="s">
        <v>149</v>
      </c>
      <c r="DF14">
        <v>16</v>
      </c>
      <c r="DG14" s="4" t="s">
        <v>146</v>
      </c>
      <c r="DH14" t="s">
        <v>258</v>
      </c>
      <c r="DI14" s="8">
        <f t="shared" si="2"/>
        <v>99</v>
      </c>
      <c r="DJ14" s="4" t="s">
        <v>193</v>
      </c>
      <c r="DK14" t="s">
        <v>146</v>
      </c>
      <c r="DM14" t="s">
        <v>146</v>
      </c>
      <c r="DO14" s="4">
        <v>80.989999999999995</v>
      </c>
      <c r="DP14" s="4">
        <v>80.989999999999995</v>
      </c>
      <c r="DQ14" s="4">
        <v>27.69</v>
      </c>
      <c r="DR14">
        <v>607</v>
      </c>
      <c r="DS14">
        <v>6786</v>
      </c>
      <c r="DT14">
        <v>25005</v>
      </c>
      <c r="DU14">
        <v>79</v>
      </c>
      <c r="DV14">
        <v>24</v>
      </c>
      <c r="DW14">
        <v>81</v>
      </c>
      <c r="DX14">
        <v>47</v>
      </c>
      <c r="DY14">
        <v>1133</v>
      </c>
      <c r="DZ14">
        <v>466</v>
      </c>
      <c r="EA14">
        <v>0</v>
      </c>
      <c r="EB14">
        <v>0</v>
      </c>
      <c r="EC14">
        <v>78</v>
      </c>
      <c r="ED14">
        <v>5</v>
      </c>
      <c r="EE14">
        <v>88</v>
      </c>
      <c r="EF14">
        <v>104</v>
      </c>
      <c r="EG14">
        <v>5</v>
      </c>
      <c r="EH14">
        <v>5</v>
      </c>
      <c r="EI14">
        <v>8</v>
      </c>
      <c r="EJ14">
        <v>79</v>
      </c>
      <c r="EK14">
        <v>306</v>
      </c>
      <c r="EL14">
        <v>198</v>
      </c>
      <c r="EM14">
        <v>218</v>
      </c>
      <c r="EN14">
        <v>220</v>
      </c>
      <c r="EO14">
        <v>208</v>
      </c>
      <c r="EP14">
        <v>213</v>
      </c>
      <c r="EQ14" t="s">
        <v>259</v>
      </c>
      <c r="ER14" t="s">
        <v>260</v>
      </c>
    </row>
    <row r="15" spans="1:148">
      <c r="A15" s="1">
        <v>12</v>
      </c>
      <c r="B15" t="s">
        <v>261</v>
      </c>
      <c r="C15" s="4" t="s">
        <v>146</v>
      </c>
      <c r="D15">
        <v>0</v>
      </c>
      <c r="E15">
        <v>0</v>
      </c>
      <c r="F15">
        <v>2</v>
      </c>
      <c r="G15">
        <v>0</v>
      </c>
      <c r="H15">
        <v>3</v>
      </c>
      <c r="I15">
        <v>5</v>
      </c>
      <c r="J15" s="4" t="s">
        <v>145</v>
      </c>
      <c r="L15" s="4" t="s">
        <v>145</v>
      </c>
      <c r="N15" s="4" t="s">
        <v>145</v>
      </c>
      <c r="P15" s="4" t="s">
        <v>147</v>
      </c>
      <c r="R15" s="4" t="s">
        <v>146</v>
      </c>
      <c r="S15" t="s">
        <v>145</v>
      </c>
      <c r="T15" t="s">
        <v>145</v>
      </c>
      <c r="U15" t="s">
        <v>262</v>
      </c>
      <c r="V15" s="4" t="s">
        <v>146</v>
      </c>
      <c r="W15" t="s">
        <v>263</v>
      </c>
      <c r="X15" t="s">
        <v>206</v>
      </c>
      <c r="Y15" s="4" t="s">
        <v>145</v>
      </c>
      <c r="AA15">
        <v>5</v>
      </c>
      <c r="AB15">
        <v>2</v>
      </c>
      <c r="AC15" t="s">
        <v>149</v>
      </c>
      <c r="AD15">
        <v>5</v>
      </c>
      <c r="AE15" t="s">
        <v>149</v>
      </c>
      <c r="AF15">
        <v>2</v>
      </c>
      <c r="AG15" t="s">
        <v>146</v>
      </c>
      <c r="AI15">
        <v>2298.81</v>
      </c>
      <c r="AJ15">
        <v>2298.81</v>
      </c>
      <c r="AK15">
        <v>2298.81</v>
      </c>
      <c r="AL15" s="4" t="s">
        <v>146</v>
      </c>
      <c r="AM15" t="s">
        <v>146</v>
      </c>
      <c r="AN15">
        <v>30</v>
      </c>
      <c r="AO15">
        <v>9</v>
      </c>
      <c r="AP15" t="s">
        <v>150</v>
      </c>
      <c r="AR15" s="4" t="s">
        <v>151</v>
      </c>
      <c r="AS15" s="4" t="s">
        <v>146</v>
      </c>
      <c r="AU15" s="4" t="s">
        <v>146</v>
      </c>
      <c r="AV15">
        <v>4</v>
      </c>
      <c r="AW15" s="4" t="s">
        <v>146</v>
      </c>
      <c r="AX15" t="s">
        <v>264</v>
      </c>
      <c r="AY15">
        <v>100</v>
      </c>
      <c r="AZ15">
        <v>100</v>
      </c>
      <c r="BA15">
        <v>100</v>
      </c>
      <c r="BB15">
        <v>100</v>
      </c>
      <c r="BC15">
        <v>100</v>
      </c>
      <c r="BD15" t="s">
        <v>149</v>
      </c>
      <c r="BE15">
        <v>9</v>
      </c>
      <c r="BF15" t="s">
        <v>149</v>
      </c>
      <c r="BG15">
        <v>22</v>
      </c>
      <c r="BH15" t="s">
        <v>149</v>
      </c>
      <c r="BI15">
        <v>67</v>
      </c>
      <c r="BJ15" t="s">
        <v>149</v>
      </c>
      <c r="BK15">
        <v>391</v>
      </c>
      <c r="BL15" t="s">
        <v>149</v>
      </c>
      <c r="BM15">
        <v>325</v>
      </c>
      <c r="BN15" t="s">
        <v>146</v>
      </c>
      <c r="BO15">
        <v>0</v>
      </c>
      <c r="BP15">
        <v>59</v>
      </c>
      <c r="BQ15">
        <v>59</v>
      </c>
      <c r="BR15">
        <v>5</v>
      </c>
      <c r="BS15">
        <v>0</v>
      </c>
      <c r="BT15">
        <v>1</v>
      </c>
      <c r="BU15" t="s">
        <v>149</v>
      </c>
      <c r="BV15">
        <v>19</v>
      </c>
      <c r="BW15" t="s">
        <v>149</v>
      </c>
      <c r="BX15">
        <v>210</v>
      </c>
      <c r="BY15" t="s">
        <v>149</v>
      </c>
      <c r="BZ15">
        <v>130</v>
      </c>
      <c r="CA15" t="s">
        <v>149</v>
      </c>
      <c r="CB15">
        <v>1059</v>
      </c>
      <c r="CC15" s="4" t="s">
        <v>146</v>
      </c>
      <c r="CD15" t="s">
        <v>149</v>
      </c>
      <c r="CE15">
        <v>0</v>
      </c>
      <c r="CF15" t="s">
        <v>149</v>
      </c>
      <c r="CG15">
        <v>0</v>
      </c>
      <c r="CH15" t="s">
        <v>149</v>
      </c>
      <c r="CI15">
        <v>0</v>
      </c>
      <c r="CJ15" t="s">
        <v>145</v>
      </c>
      <c r="CL15" t="s">
        <v>166</v>
      </c>
      <c r="CN15" t="s">
        <v>146</v>
      </c>
      <c r="CO15" s="6" t="s">
        <v>208</v>
      </c>
      <c r="CP15">
        <v>0</v>
      </c>
      <c r="CQ15">
        <v>5</v>
      </c>
      <c r="CR15" s="4" t="s">
        <v>146</v>
      </c>
      <c r="CS15" t="s">
        <v>265</v>
      </c>
      <c r="CT15" s="8">
        <f t="shared" si="3"/>
        <v>8</v>
      </c>
      <c r="CU15" s="4" t="s">
        <v>146</v>
      </c>
      <c r="CV15" t="s">
        <v>265</v>
      </c>
      <c r="CW15" s="8">
        <f t="shared" si="1"/>
        <v>8</v>
      </c>
      <c r="CX15" s="4" t="s">
        <v>157</v>
      </c>
      <c r="CY15" s="4" t="s">
        <v>146</v>
      </c>
      <c r="CZ15" t="s">
        <v>266</v>
      </c>
      <c r="DA15" t="s">
        <v>149</v>
      </c>
      <c r="DB15">
        <v>60</v>
      </c>
      <c r="DC15" t="s">
        <v>149</v>
      </c>
      <c r="DD15">
        <v>60</v>
      </c>
      <c r="DE15" t="s">
        <v>149</v>
      </c>
      <c r="DF15">
        <v>60</v>
      </c>
      <c r="DG15" s="4" t="s">
        <v>146</v>
      </c>
      <c r="DH15" t="s">
        <v>265</v>
      </c>
      <c r="DI15" s="8">
        <f t="shared" si="2"/>
        <v>8</v>
      </c>
      <c r="DJ15" s="4" t="s">
        <v>193</v>
      </c>
      <c r="DK15" t="s">
        <v>149</v>
      </c>
      <c r="DL15">
        <v>76</v>
      </c>
      <c r="DM15" t="s">
        <v>149</v>
      </c>
      <c r="DN15">
        <v>52</v>
      </c>
      <c r="DO15" s="4">
        <v>100</v>
      </c>
      <c r="DP15" s="4">
        <v>67.63</v>
      </c>
      <c r="DQ15" s="4">
        <v>26.16</v>
      </c>
      <c r="DR15">
        <v>208</v>
      </c>
      <c r="DS15">
        <v>534</v>
      </c>
      <c r="DT15">
        <v>1688</v>
      </c>
      <c r="DU15">
        <v>8</v>
      </c>
      <c r="DV15">
        <v>10</v>
      </c>
      <c r="DW15">
        <v>4</v>
      </c>
      <c r="DX15">
        <v>19</v>
      </c>
      <c r="DY15">
        <v>44</v>
      </c>
      <c r="DZ15">
        <v>35</v>
      </c>
      <c r="EA15">
        <v>2</v>
      </c>
      <c r="EB15">
        <v>4</v>
      </c>
      <c r="EC15">
        <v>40</v>
      </c>
      <c r="ED15">
        <v>2</v>
      </c>
      <c r="EE15">
        <v>3</v>
      </c>
      <c r="EF15">
        <v>20</v>
      </c>
      <c r="EG15">
        <v>2</v>
      </c>
      <c r="EH15">
        <v>2</v>
      </c>
      <c r="EI15">
        <v>11</v>
      </c>
      <c r="EJ15">
        <v>48</v>
      </c>
      <c r="EK15">
        <v>44</v>
      </c>
      <c r="EL15">
        <v>15</v>
      </c>
      <c r="EM15">
        <v>13</v>
      </c>
      <c r="EN15">
        <v>15</v>
      </c>
      <c r="EO15">
        <v>13</v>
      </c>
      <c r="EP15">
        <v>15</v>
      </c>
      <c r="EQ15" t="s">
        <v>267</v>
      </c>
      <c r="ER15" t="s">
        <v>268</v>
      </c>
    </row>
    <row r="16" spans="1:148">
      <c r="A16" s="1">
        <v>13</v>
      </c>
      <c r="B16" t="s">
        <v>269</v>
      </c>
      <c r="C16" s="4" t="s">
        <v>146</v>
      </c>
      <c r="D16">
        <v>0</v>
      </c>
      <c r="E16">
        <v>0</v>
      </c>
      <c r="F16">
        <v>0</v>
      </c>
      <c r="G16">
        <v>0</v>
      </c>
      <c r="H16">
        <v>14</v>
      </c>
      <c r="I16">
        <v>0</v>
      </c>
      <c r="J16" s="4" t="s">
        <v>145</v>
      </c>
      <c r="L16" s="4" t="s">
        <v>145</v>
      </c>
      <c r="N16" s="4" t="s">
        <v>145</v>
      </c>
      <c r="P16" s="4" t="s">
        <v>147</v>
      </c>
      <c r="R16" s="4" t="s">
        <v>146</v>
      </c>
      <c r="S16" t="s">
        <v>146</v>
      </c>
      <c r="T16" t="s">
        <v>146</v>
      </c>
      <c r="V16" s="4" t="s">
        <v>146</v>
      </c>
      <c r="W16" t="s">
        <v>270</v>
      </c>
      <c r="X16" t="s">
        <v>271</v>
      </c>
      <c r="Y16" s="4" t="s">
        <v>145</v>
      </c>
      <c r="AA16">
        <v>6</v>
      </c>
      <c r="AB16">
        <v>0</v>
      </c>
      <c r="AC16" t="s">
        <v>149</v>
      </c>
      <c r="AD16">
        <v>21</v>
      </c>
      <c r="AE16" t="s">
        <v>149</v>
      </c>
      <c r="AF16">
        <v>0</v>
      </c>
      <c r="AG16" t="s">
        <v>146</v>
      </c>
      <c r="AI16">
        <v>1841.51</v>
      </c>
      <c r="AJ16">
        <v>1841.51</v>
      </c>
      <c r="AK16">
        <v>2455.35</v>
      </c>
      <c r="AL16" s="4" t="s">
        <v>146</v>
      </c>
      <c r="AM16" t="s">
        <v>146</v>
      </c>
      <c r="AN16">
        <v>70</v>
      </c>
      <c r="AO16">
        <v>6</v>
      </c>
      <c r="AP16" t="s">
        <v>150</v>
      </c>
      <c r="AR16" s="4" t="s">
        <v>151</v>
      </c>
      <c r="AS16" s="4" t="s">
        <v>145</v>
      </c>
      <c r="AT16">
        <v>74.19</v>
      </c>
      <c r="AU16" s="4" t="s">
        <v>146</v>
      </c>
      <c r="AV16">
        <v>4</v>
      </c>
      <c r="AW16" s="4" t="s">
        <v>146</v>
      </c>
      <c r="AX16" t="s">
        <v>264</v>
      </c>
      <c r="AY16">
        <v>100</v>
      </c>
      <c r="AZ16">
        <v>100</v>
      </c>
      <c r="BA16">
        <v>100</v>
      </c>
      <c r="BB16">
        <v>100</v>
      </c>
      <c r="BC16">
        <v>100</v>
      </c>
      <c r="BD16" t="s">
        <v>149</v>
      </c>
      <c r="BE16">
        <v>10</v>
      </c>
      <c r="BF16" t="s">
        <v>149</v>
      </c>
      <c r="BG16">
        <v>26</v>
      </c>
      <c r="BH16" t="s">
        <v>149</v>
      </c>
      <c r="BI16">
        <v>69</v>
      </c>
      <c r="BJ16" t="s">
        <v>149</v>
      </c>
      <c r="BK16">
        <v>390</v>
      </c>
      <c r="BL16" t="s">
        <v>149</v>
      </c>
      <c r="BM16">
        <v>290</v>
      </c>
      <c r="BN16" t="s">
        <v>146</v>
      </c>
      <c r="BO16">
        <v>49</v>
      </c>
      <c r="BP16">
        <v>310</v>
      </c>
      <c r="BQ16">
        <v>70</v>
      </c>
      <c r="BR16">
        <v>5</v>
      </c>
      <c r="BS16">
        <v>244</v>
      </c>
      <c r="BT16">
        <v>36</v>
      </c>
      <c r="BU16" t="s">
        <v>149</v>
      </c>
      <c r="BV16">
        <v>18</v>
      </c>
      <c r="BW16" t="s">
        <v>149</v>
      </c>
      <c r="BX16">
        <v>219</v>
      </c>
      <c r="BY16" t="s">
        <v>149</v>
      </c>
      <c r="BZ16">
        <v>416</v>
      </c>
      <c r="CA16" t="s">
        <v>149</v>
      </c>
      <c r="CB16">
        <v>1552</v>
      </c>
      <c r="CC16" s="4" t="s">
        <v>146</v>
      </c>
      <c r="CD16" t="s">
        <v>149</v>
      </c>
      <c r="CE16">
        <v>520</v>
      </c>
      <c r="CF16" t="s">
        <v>149</v>
      </c>
      <c r="CG16">
        <v>520</v>
      </c>
      <c r="CH16" t="s">
        <v>149</v>
      </c>
      <c r="CI16">
        <v>3195</v>
      </c>
      <c r="CJ16" t="s">
        <v>145</v>
      </c>
      <c r="CL16" t="s">
        <v>155</v>
      </c>
      <c r="CN16" t="s">
        <v>145</v>
      </c>
      <c r="CO16" s="6" t="s">
        <v>156</v>
      </c>
      <c r="CP16">
        <v>6</v>
      </c>
      <c r="CQ16">
        <v>0</v>
      </c>
      <c r="CR16" s="4" t="s">
        <v>146</v>
      </c>
      <c r="CS16" t="s">
        <v>272</v>
      </c>
      <c r="CT16" s="8">
        <f t="shared" si="3"/>
        <v>16</v>
      </c>
      <c r="CU16" s="4" t="s">
        <v>145</v>
      </c>
      <c r="CW16" s="8" t="str">
        <f t="shared" si="1"/>
        <v>Não</v>
      </c>
      <c r="CX16" s="4" t="s">
        <v>157</v>
      </c>
      <c r="CY16" s="4" t="s">
        <v>146</v>
      </c>
      <c r="CZ16" t="s">
        <v>273</v>
      </c>
      <c r="DA16" t="s">
        <v>149</v>
      </c>
      <c r="DB16">
        <v>20</v>
      </c>
      <c r="DC16" t="s">
        <v>149</v>
      </c>
      <c r="DD16">
        <v>20</v>
      </c>
      <c r="DE16" t="s">
        <v>149</v>
      </c>
      <c r="DF16">
        <v>20</v>
      </c>
      <c r="DG16" s="4" t="s">
        <v>145</v>
      </c>
      <c r="DI16" s="8" t="str">
        <f t="shared" si="2"/>
        <v>Não</v>
      </c>
      <c r="DJ16" s="4" t="s">
        <v>168</v>
      </c>
      <c r="DK16" t="s">
        <v>149</v>
      </c>
      <c r="DL16">
        <v>12</v>
      </c>
      <c r="DM16" t="s">
        <v>149</v>
      </c>
      <c r="DN16">
        <v>8</v>
      </c>
      <c r="DO16" s="4">
        <v>30.88</v>
      </c>
      <c r="DP16" s="4">
        <v>72.52</v>
      </c>
      <c r="DQ16" s="4">
        <v>25.23</v>
      </c>
      <c r="DR16">
        <v>248</v>
      </c>
      <c r="DS16">
        <v>416</v>
      </c>
      <c r="DT16">
        <v>1552</v>
      </c>
      <c r="DU16">
        <v>4</v>
      </c>
      <c r="DV16">
        <v>35</v>
      </c>
      <c r="DW16">
        <v>3</v>
      </c>
      <c r="DX16">
        <v>13</v>
      </c>
      <c r="DY16">
        <v>37</v>
      </c>
      <c r="DZ16">
        <v>28</v>
      </c>
      <c r="EA16">
        <v>20</v>
      </c>
      <c r="EB16">
        <v>30</v>
      </c>
      <c r="EC16">
        <v>29.41</v>
      </c>
      <c r="ED16">
        <v>2</v>
      </c>
      <c r="EE16">
        <v>18</v>
      </c>
      <c r="EF16">
        <v>18</v>
      </c>
      <c r="EG16">
        <v>1</v>
      </c>
      <c r="EH16">
        <v>0</v>
      </c>
      <c r="EI16">
        <v>7</v>
      </c>
      <c r="EJ16">
        <v>32</v>
      </c>
      <c r="EK16">
        <v>11</v>
      </c>
      <c r="EL16">
        <v>9</v>
      </c>
      <c r="EM16">
        <v>9</v>
      </c>
      <c r="EN16">
        <v>12</v>
      </c>
      <c r="EO16">
        <v>8</v>
      </c>
      <c r="EP16">
        <v>12</v>
      </c>
      <c r="EQ16" t="s">
        <v>274</v>
      </c>
      <c r="ER16" t="s">
        <v>275</v>
      </c>
    </row>
    <row r="17" spans="1:148">
      <c r="A17" s="1">
        <v>14</v>
      </c>
      <c r="B17" t="s">
        <v>276</v>
      </c>
      <c r="C17" s="4" t="s">
        <v>145</v>
      </c>
      <c r="J17" s="4" t="s">
        <v>146</v>
      </c>
      <c r="K17">
        <v>76</v>
      </c>
      <c r="L17" s="4" t="s">
        <v>146</v>
      </c>
      <c r="M17">
        <v>381</v>
      </c>
      <c r="N17" s="4" t="s">
        <v>146</v>
      </c>
      <c r="O17">
        <v>891</v>
      </c>
      <c r="P17" s="4" t="s">
        <v>147</v>
      </c>
      <c r="R17" s="4" t="s">
        <v>146</v>
      </c>
      <c r="S17" t="s">
        <v>146</v>
      </c>
      <c r="T17" t="s">
        <v>145</v>
      </c>
      <c r="V17" s="4" t="s">
        <v>146</v>
      </c>
      <c r="W17" t="s">
        <v>277</v>
      </c>
      <c r="X17" t="s">
        <v>232</v>
      </c>
      <c r="Y17" s="4" t="s">
        <v>145</v>
      </c>
      <c r="AA17">
        <v>10</v>
      </c>
      <c r="AB17">
        <v>1</v>
      </c>
      <c r="AC17" t="s">
        <v>149</v>
      </c>
      <c r="AD17">
        <v>8</v>
      </c>
      <c r="AE17" t="s">
        <v>146</v>
      </c>
      <c r="AG17" t="s">
        <v>146</v>
      </c>
      <c r="AI17">
        <v>1724.11</v>
      </c>
      <c r="AJ17">
        <v>1724.11</v>
      </c>
      <c r="AK17">
        <v>1724.11</v>
      </c>
      <c r="AL17" s="4" t="s">
        <v>146</v>
      </c>
      <c r="AM17" t="s">
        <v>146</v>
      </c>
      <c r="AN17">
        <v>30</v>
      </c>
      <c r="AO17">
        <v>25</v>
      </c>
      <c r="AP17" t="s">
        <v>150</v>
      </c>
      <c r="AR17" s="4" t="s">
        <v>151</v>
      </c>
      <c r="AS17" s="4" t="s">
        <v>146</v>
      </c>
      <c r="AU17" s="4" t="s">
        <v>146</v>
      </c>
      <c r="AV17">
        <v>4</v>
      </c>
      <c r="AW17" s="4" t="s">
        <v>146</v>
      </c>
      <c r="AX17" t="s">
        <v>278</v>
      </c>
      <c r="AY17">
        <v>70</v>
      </c>
      <c r="AZ17">
        <v>70</v>
      </c>
      <c r="BA17">
        <v>70</v>
      </c>
      <c r="BB17">
        <v>80</v>
      </c>
      <c r="BC17">
        <v>80</v>
      </c>
      <c r="BD17" t="s">
        <v>149</v>
      </c>
      <c r="BE17">
        <v>9</v>
      </c>
      <c r="BF17" t="s">
        <v>149</v>
      </c>
      <c r="BG17">
        <v>14</v>
      </c>
      <c r="BH17" t="s">
        <v>149</v>
      </c>
      <c r="BI17">
        <v>60</v>
      </c>
      <c r="BJ17" t="s">
        <v>149</v>
      </c>
      <c r="BK17">
        <v>228</v>
      </c>
      <c r="BL17" t="s">
        <v>149</v>
      </c>
      <c r="BM17">
        <v>187</v>
      </c>
      <c r="BN17" t="s">
        <v>145</v>
      </c>
      <c r="BU17" t="s">
        <v>149</v>
      </c>
      <c r="BV17">
        <v>14</v>
      </c>
      <c r="BW17" t="s">
        <v>146</v>
      </c>
      <c r="BY17" t="s">
        <v>146</v>
      </c>
      <c r="CA17" t="s">
        <v>149</v>
      </c>
      <c r="CB17">
        <v>255</v>
      </c>
      <c r="CC17" s="4" t="s">
        <v>146</v>
      </c>
      <c r="CD17" t="s">
        <v>149</v>
      </c>
      <c r="CE17" t="s">
        <v>279</v>
      </c>
      <c r="CF17" t="s">
        <v>149</v>
      </c>
      <c r="CG17" t="s">
        <v>279</v>
      </c>
      <c r="CH17" t="s">
        <v>149</v>
      </c>
      <c r="CI17" t="s">
        <v>279</v>
      </c>
      <c r="CJ17" t="s">
        <v>145</v>
      </c>
      <c r="CL17" t="s">
        <v>155</v>
      </c>
      <c r="CN17" t="s">
        <v>146</v>
      </c>
      <c r="CO17" s="6" t="s">
        <v>218</v>
      </c>
      <c r="CP17">
        <v>1</v>
      </c>
      <c r="CQ17">
        <v>8</v>
      </c>
      <c r="CR17" s="4" t="s">
        <v>146</v>
      </c>
      <c r="CS17" t="s">
        <v>234</v>
      </c>
      <c r="CT17" s="8">
        <f t="shared" si="3"/>
        <v>10</v>
      </c>
      <c r="CU17" s="4" t="s">
        <v>146</v>
      </c>
      <c r="CV17" t="s">
        <v>280</v>
      </c>
      <c r="CW17" s="8">
        <f t="shared" si="1"/>
        <v>189</v>
      </c>
      <c r="CX17" s="4" t="s">
        <v>157</v>
      </c>
      <c r="CY17" s="4" t="s">
        <v>146</v>
      </c>
      <c r="CZ17" t="s">
        <v>281</v>
      </c>
      <c r="DA17" t="s">
        <v>149</v>
      </c>
      <c r="DB17">
        <v>52</v>
      </c>
      <c r="DC17" t="s">
        <v>149</v>
      </c>
      <c r="DD17">
        <v>52</v>
      </c>
      <c r="DE17" t="s">
        <v>149</v>
      </c>
      <c r="DF17">
        <v>72</v>
      </c>
      <c r="DG17" s="4" t="s">
        <v>145</v>
      </c>
      <c r="DI17" s="8" t="str">
        <f t="shared" si="2"/>
        <v>Não</v>
      </c>
      <c r="DJ17" s="4" t="s">
        <v>168</v>
      </c>
      <c r="DK17" t="s">
        <v>149</v>
      </c>
      <c r="DL17">
        <v>55</v>
      </c>
      <c r="DM17" t="s">
        <v>149</v>
      </c>
      <c r="DN17">
        <v>98</v>
      </c>
      <c r="DO17" s="4">
        <v>99.62</v>
      </c>
      <c r="DP17" s="4">
        <v>64.34</v>
      </c>
      <c r="DQ17" s="4">
        <v>27.04</v>
      </c>
      <c r="DR17">
        <v>76</v>
      </c>
      <c r="DS17">
        <v>381</v>
      </c>
      <c r="DT17">
        <v>891</v>
      </c>
      <c r="DU17">
        <v>1</v>
      </c>
      <c r="DV17">
        <v>7</v>
      </c>
      <c r="DW17">
        <v>8</v>
      </c>
      <c r="DX17">
        <v>7</v>
      </c>
      <c r="DY17">
        <v>29</v>
      </c>
      <c r="DZ17">
        <v>31</v>
      </c>
      <c r="EA17">
        <v>1</v>
      </c>
      <c r="EB17">
        <v>5</v>
      </c>
      <c r="EC17">
        <v>25</v>
      </c>
      <c r="ED17">
        <v>2</v>
      </c>
      <c r="EE17">
        <v>2</v>
      </c>
      <c r="EF17">
        <v>10</v>
      </c>
      <c r="EG17">
        <v>0</v>
      </c>
      <c r="EH17">
        <v>0</v>
      </c>
      <c r="EI17">
        <v>4</v>
      </c>
      <c r="EJ17">
        <v>9</v>
      </c>
      <c r="EK17">
        <v>14</v>
      </c>
      <c r="EL17">
        <v>13</v>
      </c>
      <c r="EM17">
        <v>12</v>
      </c>
      <c r="EN17">
        <v>12</v>
      </c>
      <c r="EO17">
        <v>12</v>
      </c>
      <c r="EP17">
        <v>11</v>
      </c>
      <c r="EQ17" t="s">
        <v>282</v>
      </c>
      <c r="ER17" t="s">
        <v>283</v>
      </c>
    </row>
    <row r="18" spans="1:148">
      <c r="A18" s="1">
        <v>15</v>
      </c>
      <c r="B18" t="s">
        <v>284</v>
      </c>
      <c r="C18" s="4" t="s">
        <v>145</v>
      </c>
      <c r="J18" s="4" t="s">
        <v>146</v>
      </c>
      <c r="K18">
        <v>530</v>
      </c>
      <c r="L18" s="4" t="s">
        <v>145</v>
      </c>
      <c r="N18" s="4" t="s">
        <v>145</v>
      </c>
      <c r="P18" s="4" t="s">
        <v>147</v>
      </c>
      <c r="R18" s="4" t="s">
        <v>146</v>
      </c>
      <c r="S18" t="s">
        <v>146</v>
      </c>
      <c r="T18" t="s">
        <v>146</v>
      </c>
      <c r="V18" s="4" t="s">
        <v>146</v>
      </c>
      <c r="W18" t="s">
        <v>285</v>
      </c>
      <c r="X18" t="s">
        <v>286</v>
      </c>
      <c r="Y18" s="4" t="s">
        <v>145</v>
      </c>
      <c r="AA18">
        <v>4</v>
      </c>
      <c r="AB18">
        <v>1</v>
      </c>
      <c r="AC18" t="s">
        <v>149</v>
      </c>
      <c r="AD18">
        <v>14</v>
      </c>
      <c r="AE18" t="s">
        <v>149</v>
      </c>
      <c r="AF18">
        <v>0</v>
      </c>
      <c r="AG18" t="s">
        <v>146</v>
      </c>
      <c r="AI18">
        <v>2081.35</v>
      </c>
      <c r="AJ18">
        <v>2081.35</v>
      </c>
      <c r="AK18">
        <v>2081.35</v>
      </c>
      <c r="AL18" s="4" t="s">
        <v>146</v>
      </c>
      <c r="AM18" t="s">
        <v>146</v>
      </c>
      <c r="AN18">
        <v>35</v>
      </c>
      <c r="AO18">
        <v>10</v>
      </c>
      <c r="AP18" t="s">
        <v>150</v>
      </c>
      <c r="AR18" s="4" t="s">
        <v>157</v>
      </c>
      <c r="AS18" s="4" t="s">
        <v>145</v>
      </c>
      <c r="AT18">
        <v>99.9</v>
      </c>
      <c r="AU18" s="4" t="s">
        <v>146</v>
      </c>
      <c r="AV18">
        <v>8</v>
      </c>
      <c r="AW18" s="4" t="s">
        <v>146</v>
      </c>
      <c r="AX18" t="s">
        <v>287</v>
      </c>
      <c r="AY18">
        <v>100</v>
      </c>
      <c r="AZ18">
        <v>100</v>
      </c>
      <c r="BA18">
        <v>100</v>
      </c>
      <c r="BB18">
        <v>100</v>
      </c>
      <c r="BC18">
        <v>100</v>
      </c>
      <c r="BD18" t="s">
        <v>149</v>
      </c>
      <c r="BE18">
        <v>13</v>
      </c>
      <c r="BF18" t="s">
        <v>149</v>
      </c>
      <c r="BG18">
        <v>22</v>
      </c>
      <c r="BH18" t="s">
        <v>149</v>
      </c>
      <c r="BI18">
        <v>71</v>
      </c>
      <c r="BJ18" t="s">
        <v>149</v>
      </c>
      <c r="BK18">
        <v>323</v>
      </c>
      <c r="BL18" t="s">
        <v>149</v>
      </c>
      <c r="BM18">
        <v>294</v>
      </c>
      <c r="BN18" t="s">
        <v>145</v>
      </c>
      <c r="BU18" t="s">
        <v>149</v>
      </c>
      <c r="BV18">
        <v>15</v>
      </c>
      <c r="BW18" t="s">
        <v>149</v>
      </c>
      <c r="BX18">
        <v>189</v>
      </c>
      <c r="BY18" t="s">
        <v>149</v>
      </c>
      <c r="BZ18">
        <v>402</v>
      </c>
      <c r="CA18" t="s">
        <v>149</v>
      </c>
      <c r="CB18">
        <v>0</v>
      </c>
      <c r="CC18" s="4" t="s">
        <v>146</v>
      </c>
      <c r="CD18" t="s">
        <v>146</v>
      </c>
      <c r="CF18" t="s">
        <v>146</v>
      </c>
      <c r="CH18" t="s">
        <v>146</v>
      </c>
      <c r="CJ18" t="s">
        <v>145</v>
      </c>
      <c r="CL18" t="s">
        <v>166</v>
      </c>
      <c r="CN18" t="s">
        <v>145</v>
      </c>
      <c r="CO18" s="6" t="s">
        <v>272</v>
      </c>
      <c r="CP18">
        <v>0</v>
      </c>
      <c r="CQ18">
        <v>11</v>
      </c>
      <c r="CR18" s="4" t="s">
        <v>145</v>
      </c>
      <c r="CT18" s="8" t="str">
        <f t="shared" si="3"/>
        <v>Não</v>
      </c>
      <c r="CU18" s="4" t="s">
        <v>145</v>
      </c>
      <c r="CW18" s="8" t="str">
        <f t="shared" si="1"/>
        <v>Não</v>
      </c>
      <c r="CX18" s="4" t="s">
        <v>157</v>
      </c>
      <c r="CY18" s="4" t="s">
        <v>146</v>
      </c>
      <c r="CZ18" t="s">
        <v>288</v>
      </c>
      <c r="DA18" t="s">
        <v>149</v>
      </c>
      <c r="DB18">
        <v>180</v>
      </c>
      <c r="DC18" t="s">
        <v>149</v>
      </c>
      <c r="DD18">
        <v>180</v>
      </c>
      <c r="DE18" t="s">
        <v>149</v>
      </c>
      <c r="DF18">
        <v>210</v>
      </c>
      <c r="DG18" s="4" t="s">
        <v>145</v>
      </c>
      <c r="DI18" s="8" t="str">
        <f t="shared" si="2"/>
        <v>Não</v>
      </c>
      <c r="DJ18" s="4" t="s">
        <v>193</v>
      </c>
      <c r="DK18" t="s">
        <v>149</v>
      </c>
      <c r="DL18">
        <v>86</v>
      </c>
      <c r="DM18" t="s">
        <v>149</v>
      </c>
      <c r="DN18">
        <v>22</v>
      </c>
      <c r="DO18" s="4">
        <v>100</v>
      </c>
      <c r="DP18" s="4">
        <v>60</v>
      </c>
      <c r="DQ18" s="4">
        <v>25</v>
      </c>
      <c r="DR18">
        <v>189</v>
      </c>
      <c r="DS18">
        <v>405</v>
      </c>
      <c r="DT18">
        <v>1664</v>
      </c>
      <c r="DU18">
        <v>10</v>
      </c>
      <c r="DV18">
        <v>2</v>
      </c>
      <c r="DW18">
        <v>11</v>
      </c>
      <c r="DX18">
        <v>10</v>
      </c>
      <c r="DY18">
        <v>29</v>
      </c>
      <c r="DZ18">
        <v>52</v>
      </c>
      <c r="EA18">
        <v>8</v>
      </c>
      <c r="EB18">
        <v>12</v>
      </c>
      <c r="EC18">
        <v>14</v>
      </c>
      <c r="ED18">
        <v>3</v>
      </c>
      <c r="EE18">
        <v>6</v>
      </c>
      <c r="EF18">
        <v>9</v>
      </c>
      <c r="EG18">
        <v>2</v>
      </c>
      <c r="EH18">
        <v>2</v>
      </c>
      <c r="EI18">
        <v>0</v>
      </c>
      <c r="EJ18">
        <v>42</v>
      </c>
      <c r="EK18">
        <v>33</v>
      </c>
      <c r="EL18">
        <v>15</v>
      </c>
      <c r="EM18">
        <v>16</v>
      </c>
      <c r="EN18">
        <v>20</v>
      </c>
      <c r="EO18">
        <v>15</v>
      </c>
      <c r="EP18">
        <v>15</v>
      </c>
      <c r="EQ18" t="s">
        <v>289</v>
      </c>
      <c r="ER18" t="s">
        <v>290</v>
      </c>
    </row>
    <row r="19" spans="1:148">
      <c r="A19" s="1">
        <v>16</v>
      </c>
      <c r="B19" t="s">
        <v>291</v>
      </c>
      <c r="C19" s="4" t="s">
        <v>146</v>
      </c>
      <c r="D19">
        <v>0</v>
      </c>
      <c r="E19">
        <v>0</v>
      </c>
      <c r="F19">
        <v>0</v>
      </c>
      <c r="G19">
        <v>14</v>
      </c>
      <c r="H19">
        <v>12</v>
      </c>
      <c r="I19">
        <v>0</v>
      </c>
      <c r="J19" s="4" t="s">
        <v>146</v>
      </c>
      <c r="K19">
        <v>100</v>
      </c>
      <c r="L19" s="4" t="s">
        <v>146</v>
      </c>
      <c r="M19">
        <v>100</v>
      </c>
      <c r="N19" s="4" t="s">
        <v>145</v>
      </c>
      <c r="P19" s="4" t="s">
        <v>292</v>
      </c>
      <c r="R19" s="4" t="s">
        <v>146</v>
      </c>
      <c r="S19" t="s">
        <v>146</v>
      </c>
      <c r="T19" t="s">
        <v>145</v>
      </c>
      <c r="U19" t="s">
        <v>262</v>
      </c>
      <c r="V19" s="4" t="s">
        <v>146</v>
      </c>
      <c r="W19" t="s">
        <v>293</v>
      </c>
      <c r="X19" t="s">
        <v>241</v>
      </c>
      <c r="Y19" s="4" t="s">
        <v>145</v>
      </c>
      <c r="AA19">
        <v>18</v>
      </c>
      <c r="AB19">
        <v>1</v>
      </c>
      <c r="AC19" t="s">
        <v>149</v>
      </c>
      <c r="AD19">
        <v>21</v>
      </c>
      <c r="AE19" t="s">
        <v>149</v>
      </c>
      <c r="AF19">
        <v>0</v>
      </c>
      <c r="AG19" t="s">
        <v>149</v>
      </c>
      <c r="AH19">
        <v>100</v>
      </c>
      <c r="AI19">
        <v>1752</v>
      </c>
      <c r="AJ19">
        <v>1752</v>
      </c>
      <c r="AK19">
        <v>1752</v>
      </c>
      <c r="AL19" s="4" t="s">
        <v>146</v>
      </c>
      <c r="AM19" t="s">
        <v>146</v>
      </c>
      <c r="AN19">
        <v>90</v>
      </c>
      <c r="AO19">
        <v>8</v>
      </c>
      <c r="AP19" t="s">
        <v>150</v>
      </c>
      <c r="AR19" s="4" t="s">
        <v>151</v>
      </c>
      <c r="AS19" s="4" t="s">
        <v>145</v>
      </c>
      <c r="AT19">
        <v>35</v>
      </c>
      <c r="AU19" s="4" t="s">
        <v>146</v>
      </c>
      <c r="AV19">
        <v>10</v>
      </c>
      <c r="AW19" s="4" t="s">
        <v>146</v>
      </c>
      <c r="AX19" t="s">
        <v>294</v>
      </c>
      <c r="AY19">
        <v>0</v>
      </c>
      <c r="AZ19">
        <v>0</v>
      </c>
      <c r="BA19">
        <v>100</v>
      </c>
      <c r="BB19">
        <v>0</v>
      </c>
      <c r="BC19">
        <v>100</v>
      </c>
      <c r="BD19" t="s">
        <v>149</v>
      </c>
      <c r="BE19">
        <v>26</v>
      </c>
      <c r="BF19" t="s">
        <v>149</v>
      </c>
      <c r="BG19">
        <v>44</v>
      </c>
      <c r="BH19" t="s">
        <v>149</v>
      </c>
      <c r="BI19">
        <v>90</v>
      </c>
      <c r="BJ19" t="s">
        <v>149</v>
      </c>
      <c r="BK19">
        <v>510</v>
      </c>
      <c r="BL19" t="s">
        <v>146</v>
      </c>
      <c r="BN19" t="s">
        <v>146</v>
      </c>
      <c r="BO19">
        <v>45</v>
      </c>
      <c r="BP19">
        <v>62</v>
      </c>
      <c r="BQ19">
        <v>79</v>
      </c>
      <c r="BR19">
        <v>5</v>
      </c>
      <c r="BS19">
        <v>0</v>
      </c>
      <c r="BT19">
        <v>169</v>
      </c>
      <c r="BU19" t="s">
        <v>149</v>
      </c>
      <c r="BV19">
        <v>21</v>
      </c>
      <c r="BW19" t="s">
        <v>149</v>
      </c>
      <c r="BX19">
        <v>45</v>
      </c>
      <c r="BY19" t="s">
        <v>149</v>
      </c>
      <c r="BZ19">
        <v>0</v>
      </c>
      <c r="CA19" t="s">
        <v>149</v>
      </c>
      <c r="CB19">
        <v>0</v>
      </c>
      <c r="CC19" s="4" t="s">
        <v>146</v>
      </c>
      <c r="CD19" t="s">
        <v>146</v>
      </c>
      <c r="CF19" t="s">
        <v>146</v>
      </c>
      <c r="CH19" t="s">
        <v>146</v>
      </c>
      <c r="CJ19" t="s">
        <v>145</v>
      </c>
      <c r="CL19" t="s">
        <v>295</v>
      </c>
      <c r="CN19" t="s">
        <v>146</v>
      </c>
      <c r="CO19" s="6" t="s">
        <v>296</v>
      </c>
      <c r="CP19">
        <v>0</v>
      </c>
      <c r="CQ19">
        <v>17</v>
      </c>
      <c r="CR19" s="4" t="s">
        <v>145</v>
      </c>
      <c r="CT19" s="8" t="str">
        <f t="shared" si="3"/>
        <v>Não</v>
      </c>
      <c r="CU19" s="4" t="s">
        <v>145</v>
      </c>
      <c r="CW19" s="8" t="str">
        <f t="shared" si="1"/>
        <v>Não</v>
      </c>
      <c r="CX19" s="4" t="s">
        <v>157</v>
      </c>
      <c r="CY19" s="4" t="s">
        <v>146</v>
      </c>
      <c r="CZ19" t="s">
        <v>297</v>
      </c>
      <c r="DA19" t="s">
        <v>149</v>
      </c>
      <c r="DB19">
        <v>80</v>
      </c>
      <c r="DC19" t="s">
        <v>149</v>
      </c>
      <c r="DD19">
        <v>80</v>
      </c>
      <c r="DE19" t="s">
        <v>149</v>
      </c>
      <c r="DF19">
        <v>96</v>
      </c>
      <c r="DG19" s="4" t="s">
        <v>145</v>
      </c>
      <c r="DI19" s="8" t="str">
        <f t="shared" si="2"/>
        <v>Não</v>
      </c>
      <c r="DJ19" s="4" t="s">
        <v>168</v>
      </c>
      <c r="DK19" t="s">
        <v>149</v>
      </c>
      <c r="DL19">
        <v>14</v>
      </c>
      <c r="DM19" t="s">
        <v>149</v>
      </c>
      <c r="DN19">
        <v>18</v>
      </c>
      <c r="DO19" s="4">
        <v>95</v>
      </c>
      <c r="DP19" s="4">
        <v>60</v>
      </c>
      <c r="DQ19" s="4">
        <v>25</v>
      </c>
      <c r="DR19">
        <v>349</v>
      </c>
      <c r="DS19">
        <v>607</v>
      </c>
      <c r="DT19">
        <v>2177</v>
      </c>
      <c r="DU19">
        <v>2</v>
      </c>
      <c r="DV19">
        <v>12</v>
      </c>
      <c r="DW19">
        <v>8</v>
      </c>
      <c r="DX19">
        <v>14</v>
      </c>
      <c r="DY19">
        <v>204</v>
      </c>
      <c r="DZ19">
        <v>50</v>
      </c>
      <c r="EA19">
        <v>3</v>
      </c>
      <c r="EB19">
        <v>20</v>
      </c>
      <c r="EC19">
        <v>81</v>
      </c>
      <c r="ED19">
        <v>16</v>
      </c>
      <c r="EE19">
        <v>16</v>
      </c>
      <c r="EF19">
        <v>16</v>
      </c>
      <c r="EG19">
        <v>1</v>
      </c>
      <c r="EH19">
        <v>0</v>
      </c>
      <c r="EI19">
        <v>0</v>
      </c>
      <c r="EJ19">
        <v>23</v>
      </c>
      <c r="EK19">
        <v>32</v>
      </c>
      <c r="EL19">
        <v>9</v>
      </c>
      <c r="EM19">
        <v>11</v>
      </c>
      <c r="EN19">
        <v>24</v>
      </c>
      <c r="EO19">
        <v>14</v>
      </c>
      <c r="EP19">
        <v>17</v>
      </c>
      <c r="EQ19" t="s">
        <v>298</v>
      </c>
      <c r="ER19" t="s">
        <v>299</v>
      </c>
    </row>
    <row r="20" spans="1:148">
      <c r="A20" s="1">
        <v>17</v>
      </c>
      <c r="B20" t="s">
        <v>300</v>
      </c>
      <c r="C20" s="4" t="s">
        <v>146</v>
      </c>
      <c r="D20">
        <v>0</v>
      </c>
      <c r="E20">
        <v>0</v>
      </c>
      <c r="F20">
        <v>0</v>
      </c>
      <c r="G20">
        <v>0</v>
      </c>
      <c r="H20">
        <v>0</v>
      </c>
      <c r="I20">
        <v>3</v>
      </c>
      <c r="J20" s="4" t="s">
        <v>146</v>
      </c>
      <c r="K20">
        <v>38</v>
      </c>
      <c r="L20" s="4" t="s">
        <v>146</v>
      </c>
      <c r="M20">
        <v>153</v>
      </c>
      <c r="N20" s="4" t="s">
        <v>146</v>
      </c>
      <c r="O20">
        <v>483</v>
      </c>
      <c r="P20" s="4" t="s">
        <v>172</v>
      </c>
      <c r="R20" s="4" t="s">
        <v>146</v>
      </c>
      <c r="S20" t="s">
        <v>146</v>
      </c>
      <c r="T20" t="s">
        <v>145</v>
      </c>
      <c r="V20" s="4" t="s">
        <v>146</v>
      </c>
      <c r="W20" t="s">
        <v>301</v>
      </c>
      <c r="X20" t="s">
        <v>302</v>
      </c>
      <c r="Y20" s="4" t="s">
        <v>145</v>
      </c>
      <c r="AA20">
        <v>4</v>
      </c>
      <c r="AB20">
        <v>1</v>
      </c>
      <c r="AC20" t="s">
        <v>149</v>
      </c>
      <c r="AD20">
        <v>5</v>
      </c>
      <c r="AE20" t="s">
        <v>149</v>
      </c>
      <c r="AF20">
        <v>0</v>
      </c>
      <c r="AG20" t="s">
        <v>146</v>
      </c>
      <c r="AI20">
        <v>1781.57</v>
      </c>
      <c r="AJ20">
        <v>1781.57</v>
      </c>
      <c r="AK20">
        <v>1781.57</v>
      </c>
      <c r="AL20" s="4" t="s">
        <v>146</v>
      </c>
      <c r="AM20" t="s">
        <v>146</v>
      </c>
      <c r="AN20">
        <v>60</v>
      </c>
      <c r="AO20">
        <v>15</v>
      </c>
      <c r="AP20" t="s">
        <v>150</v>
      </c>
      <c r="AR20" s="4" t="s">
        <v>151</v>
      </c>
      <c r="AS20" s="4" t="s">
        <v>145</v>
      </c>
      <c r="AT20">
        <v>74</v>
      </c>
      <c r="AU20" s="4" t="s">
        <v>146</v>
      </c>
      <c r="AV20">
        <v>1</v>
      </c>
      <c r="AW20" s="4" t="s">
        <v>146</v>
      </c>
      <c r="AX20" t="s">
        <v>303</v>
      </c>
      <c r="AY20">
        <v>100</v>
      </c>
      <c r="AZ20">
        <v>100</v>
      </c>
      <c r="BA20">
        <v>100</v>
      </c>
      <c r="BB20">
        <v>0</v>
      </c>
      <c r="BC20">
        <v>100</v>
      </c>
      <c r="BD20" t="s">
        <v>149</v>
      </c>
      <c r="BE20">
        <v>2</v>
      </c>
      <c r="BF20" t="s">
        <v>149</v>
      </c>
      <c r="BG20">
        <v>8</v>
      </c>
      <c r="BH20" t="s">
        <v>149</v>
      </c>
      <c r="BI20">
        <v>26</v>
      </c>
      <c r="BJ20" t="s">
        <v>149</v>
      </c>
      <c r="BK20">
        <v>90</v>
      </c>
      <c r="BL20" t="s">
        <v>149</v>
      </c>
      <c r="BM20">
        <v>80</v>
      </c>
      <c r="BN20" t="s">
        <v>146</v>
      </c>
      <c r="BO20">
        <v>5</v>
      </c>
      <c r="BP20">
        <v>6</v>
      </c>
      <c r="BQ20">
        <v>3</v>
      </c>
      <c r="BR20">
        <v>1</v>
      </c>
      <c r="BS20">
        <v>0</v>
      </c>
      <c r="BT20">
        <v>0</v>
      </c>
      <c r="BU20" t="s">
        <v>149</v>
      </c>
      <c r="BV20">
        <v>5</v>
      </c>
      <c r="BW20" t="s">
        <v>149</v>
      </c>
      <c r="BX20">
        <v>0</v>
      </c>
      <c r="BY20" t="s">
        <v>149</v>
      </c>
      <c r="BZ20">
        <v>0</v>
      </c>
      <c r="CA20" t="s">
        <v>149</v>
      </c>
      <c r="CB20">
        <v>0</v>
      </c>
      <c r="CC20" s="4" t="s">
        <v>146</v>
      </c>
      <c r="CD20" t="s">
        <v>146</v>
      </c>
      <c r="CF20" t="s">
        <v>146</v>
      </c>
      <c r="CH20" t="s">
        <v>146</v>
      </c>
      <c r="CJ20" t="s">
        <v>145</v>
      </c>
      <c r="CL20" t="s">
        <v>155</v>
      </c>
      <c r="CN20" t="s">
        <v>146</v>
      </c>
      <c r="CO20" s="6" t="s">
        <v>304</v>
      </c>
      <c r="CP20">
        <v>0</v>
      </c>
      <c r="CQ20">
        <v>4</v>
      </c>
      <c r="CR20" s="4" t="s">
        <v>146</v>
      </c>
      <c r="CS20" t="s">
        <v>218</v>
      </c>
      <c r="CT20" s="8">
        <f t="shared" si="3"/>
        <v>11</v>
      </c>
      <c r="CU20" s="4" t="s">
        <v>145</v>
      </c>
      <c r="CW20" s="8" t="str">
        <f t="shared" si="1"/>
        <v>Não</v>
      </c>
      <c r="CX20" s="4" t="s">
        <v>178</v>
      </c>
      <c r="CY20" s="4" t="s">
        <v>146</v>
      </c>
      <c r="CZ20" t="s">
        <v>305</v>
      </c>
      <c r="DA20" t="s">
        <v>149</v>
      </c>
      <c r="DB20">
        <v>80</v>
      </c>
      <c r="DC20" t="s">
        <v>149</v>
      </c>
      <c r="DD20">
        <v>80</v>
      </c>
      <c r="DE20" t="s">
        <v>149</v>
      </c>
      <c r="DF20">
        <v>80</v>
      </c>
      <c r="DG20" s="4" t="s">
        <v>145</v>
      </c>
      <c r="DI20" s="8" t="str">
        <f t="shared" si="2"/>
        <v>Não</v>
      </c>
      <c r="DJ20" s="4" t="s">
        <v>168</v>
      </c>
      <c r="DK20" t="s">
        <v>149</v>
      </c>
      <c r="DL20">
        <v>25</v>
      </c>
      <c r="DM20" t="s">
        <v>149</v>
      </c>
      <c r="DN20">
        <v>15</v>
      </c>
      <c r="DO20" s="4">
        <v>28.9</v>
      </c>
      <c r="DP20" s="4">
        <v>80.2</v>
      </c>
      <c r="DQ20" s="4">
        <v>28.9</v>
      </c>
      <c r="DR20">
        <v>38</v>
      </c>
      <c r="DS20">
        <v>153</v>
      </c>
      <c r="DT20">
        <v>483</v>
      </c>
      <c r="DU20">
        <v>3</v>
      </c>
      <c r="DV20">
        <v>1</v>
      </c>
      <c r="DW20">
        <v>1</v>
      </c>
      <c r="DX20">
        <v>7</v>
      </c>
      <c r="DY20">
        <v>21</v>
      </c>
      <c r="DZ20">
        <v>5</v>
      </c>
      <c r="EA20">
        <v>50</v>
      </c>
      <c r="EB20">
        <v>12</v>
      </c>
      <c r="EC20">
        <v>65</v>
      </c>
      <c r="ED20">
        <v>1</v>
      </c>
      <c r="EE20">
        <v>4</v>
      </c>
      <c r="EF20">
        <v>5</v>
      </c>
      <c r="EG20">
        <v>0</v>
      </c>
      <c r="EH20">
        <v>0</v>
      </c>
      <c r="EI20">
        <v>0</v>
      </c>
      <c r="EJ20">
        <v>4</v>
      </c>
      <c r="EK20">
        <v>8</v>
      </c>
      <c r="EL20">
        <v>5</v>
      </c>
      <c r="EM20">
        <v>6</v>
      </c>
      <c r="EN20">
        <v>5</v>
      </c>
      <c r="EO20">
        <v>5</v>
      </c>
      <c r="EP20">
        <v>5</v>
      </c>
      <c r="EQ20" t="s">
        <v>306</v>
      </c>
      <c r="ER20" t="s">
        <v>307</v>
      </c>
    </row>
    <row r="21" spans="1:148">
      <c r="A21" s="1">
        <v>18</v>
      </c>
      <c r="B21" t="s">
        <v>308</v>
      </c>
      <c r="C21" s="4" t="s">
        <v>146</v>
      </c>
      <c r="D21">
        <v>0</v>
      </c>
      <c r="E21">
        <v>0</v>
      </c>
      <c r="F21">
        <v>0</v>
      </c>
      <c r="G21">
        <v>0</v>
      </c>
      <c r="H21">
        <v>0</v>
      </c>
      <c r="I21">
        <v>0</v>
      </c>
      <c r="J21" s="4" t="s">
        <v>146</v>
      </c>
      <c r="K21">
        <v>257</v>
      </c>
      <c r="L21" s="4" t="s">
        <v>146</v>
      </c>
      <c r="M21">
        <v>358</v>
      </c>
      <c r="N21" s="4" t="s">
        <v>146</v>
      </c>
      <c r="O21">
        <v>270</v>
      </c>
      <c r="P21" s="4" t="s">
        <v>147</v>
      </c>
      <c r="R21" s="4" t="s">
        <v>146</v>
      </c>
      <c r="S21" t="s">
        <v>146</v>
      </c>
      <c r="T21" t="s">
        <v>146</v>
      </c>
      <c r="V21" s="4" t="s">
        <v>146</v>
      </c>
      <c r="W21">
        <v>297</v>
      </c>
      <c r="X21" t="s">
        <v>215</v>
      </c>
      <c r="Y21" s="4" t="s">
        <v>145</v>
      </c>
      <c r="AA21">
        <v>1</v>
      </c>
      <c r="AB21">
        <v>0</v>
      </c>
      <c r="AC21" t="s">
        <v>149</v>
      </c>
      <c r="AD21">
        <v>11</v>
      </c>
      <c r="AE21" t="s">
        <v>149</v>
      </c>
      <c r="AF21">
        <v>1</v>
      </c>
      <c r="AG21" t="s">
        <v>149</v>
      </c>
      <c r="AH21">
        <v>225</v>
      </c>
      <c r="AI21">
        <v>1724.11</v>
      </c>
      <c r="AJ21">
        <v>1862.03</v>
      </c>
      <c r="AK21">
        <v>2010.99</v>
      </c>
      <c r="AL21" s="4" t="s">
        <v>146</v>
      </c>
      <c r="AM21" t="s">
        <v>146</v>
      </c>
      <c r="AN21">
        <v>90</v>
      </c>
      <c r="AO21">
        <v>12</v>
      </c>
      <c r="AP21" t="s">
        <v>150</v>
      </c>
      <c r="AR21" s="4" t="s">
        <v>309</v>
      </c>
      <c r="AS21" s="4" t="s">
        <v>145</v>
      </c>
      <c r="AT21">
        <v>98</v>
      </c>
      <c r="AU21" s="4" t="s">
        <v>146</v>
      </c>
      <c r="AV21">
        <v>2</v>
      </c>
      <c r="AW21" s="4" t="s">
        <v>146</v>
      </c>
      <c r="AX21" t="s">
        <v>310</v>
      </c>
      <c r="AY21">
        <v>20</v>
      </c>
      <c r="AZ21">
        <v>40</v>
      </c>
      <c r="BA21">
        <v>60</v>
      </c>
      <c r="BB21">
        <v>100</v>
      </c>
      <c r="BC21">
        <v>100</v>
      </c>
      <c r="BD21" t="s">
        <v>149</v>
      </c>
      <c r="BE21">
        <v>4</v>
      </c>
      <c r="BF21" t="s">
        <v>149</v>
      </c>
      <c r="BG21">
        <v>10</v>
      </c>
      <c r="BH21" t="s">
        <v>149</v>
      </c>
      <c r="BI21">
        <v>38</v>
      </c>
      <c r="BJ21" t="s">
        <v>149</v>
      </c>
      <c r="BK21">
        <v>216</v>
      </c>
      <c r="BL21" t="s">
        <v>149</v>
      </c>
      <c r="BM21">
        <v>160</v>
      </c>
      <c r="BN21" t="s">
        <v>146</v>
      </c>
      <c r="BO21">
        <v>30</v>
      </c>
      <c r="BP21">
        <v>50</v>
      </c>
      <c r="BQ21">
        <v>20</v>
      </c>
      <c r="BR21">
        <v>10</v>
      </c>
      <c r="BS21">
        <v>50</v>
      </c>
      <c r="BT21">
        <v>16</v>
      </c>
      <c r="BU21" t="s">
        <v>149</v>
      </c>
      <c r="BV21">
        <v>10</v>
      </c>
      <c r="BW21" t="s">
        <v>149</v>
      </c>
      <c r="BX21">
        <v>67</v>
      </c>
      <c r="BY21" t="s">
        <v>149</v>
      </c>
      <c r="BZ21">
        <v>0</v>
      </c>
      <c r="CA21" t="s">
        <v>149</v>
      </c>
      <c r="CB21">
        <v>580</v>
      </c>
      <c r="CC21" s="4" t="s">
        <v>146</v>
      </c>
      <c r="CD21" t="s">
        <v>149</v>
      </c>
      <c r="CE21">
        <v>1500</v>
      </c>
      <c r="CF21" t="s">
        <v>149</v>
      </c>
      <c r="CG21">
        <v>1500</v>
      </c>
      <c r="CH21" t="s">
        <v>149</v>
      </c>
      <c r="CI21">
        <v>3000</v>
      </c>
      <c r="CJ21" t="s">
        <v>145</v>
      </c>
      <c r="CL21" t="s">
        <v>155</v>
      </c>
      <c r="CN21" t="s">
        <v>146</v>
      </c>
      <c r="CO21" s="6" t="s">
        <v>156</v>
      </c>
      <c r="CP21">
        <v>2</v>
      </c>
      <c r="CQ21">
        <v>2</v>
      </c>
      <c r="CR21" s="4" t="s">
        <v>146</v>
      </c>
      <c r="CS21" t="s">
        <v>177</v>
      </c>
      <c r="CT21" s="8">
        <f t="shared" si="3"/>
        <v>7</v>
      </c>
      <c r="CU21" s="4" t="s">
        <v>146</v>
      </c>
      <c r="CV21" t="s">
        <v>311</v>
      </c>
      <c r="CW21" s="8">
        <f t="shared" si="1"/>
        <v>176</v>
      </c>
      <c r="CX21" s="4" t="s">
        <v>157</v>
      </c>
      <c r="CY21" s="4" t="s">
        <v>146</v>
      </c>
      <c r="CZ21" t="s">
        <v>312</v>
      </c>
      <c r="DA21" t="s">
        <v>149</v>
      </c>
      <c r="DB21">
        <v>275</v>
      </c>
      <c r="DC21" t="s">
        <v>149</v>
      </c>
      <c r="DD21">
        <v>275</v>
      </c>
      <c r="DE21" t="s">
        <v>149</v>
      </c>
      <c r="DF21">
        <v>450</v>
      </c>
      <c r="DG21" s="4" t="s">
        <v>145</v>
      </c>
      <c r="DI21" s="8" t="str">
        <f t="shared" si="2"/>
        <v>Não</v>
      </c>
      <c r="DJ21" s="4" t="s">
        <v>159</v>
      </c>
      <c r="DK21" t="s">
        <v>146</v>
      </c>
      <c r="DM21" t="s">
        <v>149</v>
      </c>
      <c r="DN21">
        <v>10</v>
      </c>
      <c r="DO21" s="4">
        <v>5</v>
      </c>
      <c r="DP21" s="4">
        <v>95</v>
      </c>
      <c r="DQ21" s="4">
        <v>5</v>
      </c>
      <c r="DR21">
        <v>67</v>
      </c>
      <c r="DS21">
        <v>225</v>
      </c>
      <c r="DT21">
        <v>962</v>
      </c>
      <c r="DU21">
        <v>7</v>
      </c>
      <c r="DV21">
        <v>4</v>
      </c>
      <c r="DW21">
        <v>4</v>
      </c>
      <c r="DX21">
        <v>5</v>
      </c>
      <c r="DY21">
        <v>26</v>
      </c>
      <c r="DZ21">
        <v>10</v>
      </c>
      <c r="EA21">
        <v>10</v>
      </c>
      <c r="EB21">
        <v>40</v>
      </c>
      <c r="EC21">
        <v>98</v>
      </c>
      <c r="ED21">
        <v>1</v>
      </c>
      <c r="EE21">
        <v>6</v>
      </c>
      <c r="EF21">
        <v>8</v>
      </c>
      <c r="EG21">
        <v>1</v>
      </c>
      <c r="EH21">
        <v>0</v>
      </c>
      <c r="EI21">
        <v>5</v>
      </c>
      <c r="EJ21">
        <v>7</v>
      </c>
      <c r="EK21">
        <v>13</v>
      </c>
      <c r="EL21">
        <v>9</v>
      </c>
      <c r="EM21">
        <v>10</v>
      </c>
      <c r="EN21">
        <v>10</v>
      </c>
      <c r="EO21">
        <v>11</v>
      </c>
      <c r="EP21">
        <v>11</v>
      </c>
      <c r="EQ21" t="s">
        <v>313</v>
      </c>
      <c r="ER21" t="s">
        <v>314</v>
      </c>
    </row>
    <row r="22" spans="1:148">
      <c r="A22" s="1">
        <v>19</v>
      </c>
      <c r="B22" t="s">
        <v>315</v>
      </c>
      <c r="C22" s="4" t="s">
        <v>146</v>
      </c>
      <c r="D22">
        <v>0</v>
      </c>
      <c r="E22">
        <v>0</v>
      </c>
      <c r="F22">
        <v>0</v>
      </c>
      <c r="G22">
        <v>0</v>
      </c>
      <c r="H22">
        <v>0</v>
      </c>
      <c r="I22">
        <v>0</v>
      </c>
      <c r="J22" s="4" t="s">
        <v>145</v>
      </c>
      <c r="L22" s="4" t="s">
        <v>145</v>
      </c>
      <c r="N22" s="4" t="s">
        <v>145</v>
      </c>
      <c r="P22" s="4" t="s">
        <v>147</v>
      </c>
      <c r="R22" s="4" t="s">
        <v>146</v>
      </c>
      <c r="S22" t="s">
        <v>146</v>
      </c>
      <c r="T22" t="s">
        <v>146</v>
      </c>
      <c r="V22" s="4" t="s">
        <v>146</v>
      </c>
      <c r="W22">
        <v>368</v>
      </c>
      <c r="X22" t="s">
        <v>316</v>
      </c>
      <c r="Y22" s="4" t="s">
        <v>145</v>
      </c>
      <c r="AA22">
        <v>5</v>
      </c>
      <c r="AB22">
        <v>2</v>
      </c>
      <c r="AC22" t="s">
        <v>146</v>
      </c>
      <c r="AE22" t="s">
        <v>146</v>
      </c>
      <c r="AG22" t="s">
        <v>146</v>
      </c>
      <c r="AI22">
        <v>2209.8200000000002</v>
      </c>
      <c r="AJ22">
        <v>2209.8200000000002</v>
      </c>
      <c r="AK22">
        <v>2209.8200000000002</v>
      </c>
      <c r="AL22" s="4" t="s">
        <v>146</v>
      </c>
      <c r="AM22" t="s">
        <v>146</v>
      </c>
      <c r="AN22">
        <v>40</v>
      </c>
      <c r="AO22">
        <v>15</v>
      </c>
      <c r="AP22" t="s">
        <v>150</v>
      </c>
      <c r="AR22" s="4" t="s">
        <v>151</v>
      </c>
      <c r="AS22" s="4" t="s">
        <v>145</v>
      </c>
      <c r="AT22">
        <v>85</v>
      </c>
      <c r="AU22" s="4" t="s">
        <v>146</v>
      </c>
      <c r="AV22">
        <v>3</v>
      </c>
      <c r="AW22" s="4" t="s">
        <v>146</v>
      </c>
      <c r="AX22" t="s">
        <v>317</v>
      </c>
      <c r="AY22">
        <v>100</v>
      </c>
      <c r="AZ22">
        <v>100</v>
      </c>
      <c r="BA22">
        <v>100</v>
      </c>
      <c r="BB22">
        <v>100</v>
      </c>
      <c r="BC22">
        <v>100</v>
      </c>
      <c r="BD22" t="s">
        <v>149</v>
      </c>
      <c r="BE22">
        <v>10</v>
      </c>
      <c r="BF22" t="s">
        <v>149</v>
      </c>
      <c r="BG22">
        <v>5</v>
      </c>
      <c r="BH22" t="s">
        <v>149</v>
      </c>
      <c r="BI22">
        <v>36</v>
      </c>
      <c r="BJ22" t="s">
        <v>149</v>
      </c>
      <c r="BK22">
        <v>150</v>
      </c>
      <c r="BL22" t="s">
        <v>149</v>
      </c>
      <c r="BM22">
        <v>150</v>
      </c>
      <c r="BN22" t="s">
        <v>145</v>
      </c>
      <c r="BU22" t="s">
        <v>149</v>
      </c>
      <c r="BV22">
        <v>4</v>
      </c>
      <c r="BW22" t="s">
        <v>146</v>
      </c>
      <c r="BY22" t="s">
        <v>146</v>
      </c>
      <c r="CA22" t="s">
        <v>146</v>
      </c>
      <c r="CC22" s="4" t="s">
        <v>146</v>
      </c>
      <c r="CD22" t="s">
        <v>146</v>
      </c>
      <c r="CF22" t="s">
        <v>146</v>
      </c>
      <c r="CH22" t="s">
        <v>146</v>
      </c>
      <c r="CJ22" t="s">
        <v>145</v>
      </c>
      <c r="CL22" t="s">
        <v>253</v>
      </c>
      <c r="CM22" t="s">
        <v>318</v>
      </c>
      <c r="CN22" t="s">
        <v>146</v>
      </c>
      <c r="CO22" s="6" t="s">
        <v>156</v>
      </c>
      <c r="CP22">
        <v>1</v>
      </c>
      <c r="CQ22">
        <v>1</v>
      </c>
      <c r="CR22" s="4" t="s">
        <v>146</v>
      </c>
      <c r="CS22" t="s">
        <v>319</v>
      </c>
      <c r="CT22" s="8">
        <f t="shared" si="3"/>
        <v>37</v>
      </c>
      <c r="CU22" s="4" t="s">
        <v>146</v>
      </c>
      <c r="CV22" t="s">
        <v>320</v>
      </c>
      <c r="CW22" s="8">
        <f t="shared" si="1"/>
        <v>161</v>
      </c>
      <c r="CX22" s="4" t="s">
        <v>157</v>
      </c>
      <c r="CY22" s="4" t="s">
        <v>146</v>
      </c>
      <c r="CZ22">
        <v>316</v>
      </c>
      <c r="DA22" t="s">
        <v>146</v>
      </c>
      <c r="DC22" t="s">
        <v>146</v>
      </c>
      <c r="DE22" t="s">
        <v>146</v>
      </c>
      <c r="DG22" s="4" t="s">
        <v>146</v>
      </c>
      <c r="DH22" t="s">
        <v>321</v>
      </c>
      <c r="DI22" s="8">
        <f t="shared" si="2"/>
        <v>71</v>
      </c>
      <c r="DJ22" s="4" t="s">
        <v>159</v>
      </c>
      <c r="DK22" t="s">
        <v>146</v>
      </c>
      <c r="DM22" t="s">
        <v>146</v>
      </c>
      <c r="DO22" s="4">
        <v>100</v>
      </c>
      <c r="DP22" s="4">
        <v>82</v>
      </c>
      <c r="DQ22" s="4">
        <v>50</v>
      </c>
      <c r="DR22">
        <v>345</v>
      </c>
      <c r="DS22">
        <v>80</v>
      </c>
      <c r="DT22">
        <v>800</v>
      </c>
      <c r="DU22">
        <v>4</v>
      </c>
      <c r="DV22">
        <v>12</v>
      </c>
      <c r="DW22">
        <v>4</v>
      </c>
      <c r="DX22">
        <v>2</v>
      </c>
      <c r="DY22">
        <v>24</v>
      </c>
      <c r="DZ22">
        <v>12</v>
      </c>
      <c r="EA22">
        <v>4</v>
      </c>
      <c r="EB22">
        <v>2</v>
      </c>
      <c r="EC22">
        <v>22</v>
      </c>
      <c r="ED22">
        <v>4</v>
      </c>
      <c r="EE22">
        <v>5</v>
      </c>
      <c r="EF22">
        <v>5</v>
      </c>
      <c r="EG22">
        <v>1</v>
      </c>
      <c r="EH22">
        <v>0</v>
      </c>
      <c r="EI22">
        <v>0</v>
      </c>
      <c r="EJ22">
        <v>8</v>
      </c>
      <c r="EK22">
        <v>5</v>
      </c>
      <c r="EL22">
        <v>8</v>
      </c>
      <c r="EM22">
        <v>7</v>
      </c>
      <c r="EN22">
        <v>9</v>
      </c>
      <c r="EO22">
        <v>4</v>
      </c>
      <c r="EP22">
        <v>8</v>
      </c>
      <c r="EQ22" t="s">
        <v>322</v>
      </c>
      <c r="ER22" t="s">
        <v>323</v>
      </c>
    </row>
    <row r="23" spans="1:148">
      <c r="A23" s="1">
        <v>20</v>
      </c>
      <c r="B23" t="s">
        <v>324</v>
      </c>
      <c r="C23" s="4" t="s">
        <v>146</v>
      </c>
      <c r="D23">
        <v>0</v>
      </c>
      <c r="E23">
        <v>0</v>
      </c>
      <c r="F23">
        <v>1</v>
      </c>
      <c r="G23">
        <v>0</v>
      </c>
      <c r="H23">
        <v>20</v>
      </c>
      <c r="I23">
        <v>0</v>
      </c>
      <c r="J23" s="4" t="s">
        <v>146</v>
      </c>
      <c r="K23">
        <v>30</v>
      </c>
      <c r="L23" s="4" t="s">
        <v>145</v>
      </c>
      <c r="N23" s="4" t="s">
        <v>145</v>
      </c>
      <c r="P23" s="4" t="s">
        <v>172</v>
      </c>
      <c r="R23" s="4" t="s">
        <v>146</v>
      </c>
      <c r="S23" t="s">
        <v>146</v>
      </c>
      <c r="T23" t="s">
        <v>145</v>
      </c>
      <c r="V23" s="4" t="s">
        <v>146</v>
      </c>
      <c r="W23" t="s">
        <v>325</v>
      </c>
      <c r="X23" t="s">
        <v>316</v>
      </c>
      <c r="Y23" s="4" t="s">
        <v>145</v>
      </c>
      <c r="AA23">
        <v>5</v>
      </c>
      <c r="AB23">
        <v>1</v>
      </c>
      <c r="AC23" t="s">
        <v>149</v>
      </c>
      <c r="AD23">
        <v>22</v>
      </c>
      <c r="AE23" t="s">
        <v>149</v>
      </c>
      <c r="AF23">
        <v>1</v>
      </c>
      <c r="AG23" t="s">
        <v>146</v>
      </c>
      <c r="AI23">
        <v>2455.35</v>
      </c>
      <c r="AJ23">
        <v>2455.35</v>
      </c>
      <c r="AK23">
        <v>2455.35</v>
      </c>
      <c r="AL23" s="4" t="s">
        <v>146</v>
      </c>
      <c r="AM23" t="s">
        <v>145</v>
      </c>
      <c r="AO23">
        <v>20</v>
      </c>
      <c r="AP23" t="s">
        <v>150</v>
      </c>
      <c r="AR23" s="4" t="s">
        <v>151</v>
      </c>
      <c r="AS23" s="4" t="s">
        <v>145</v>
      </c>
      <c r="AT23">
        <v>35</v>
      </c>
      <c r="AU23" s="4" t="s">
        <v>145</v>
      </c>
      <c r="AW23" s="4" t="s">
        <v>146</v>
      </c>
      <c r="AX23" t="s">
        <v>264</v>
      </c>
      <c r="AY23">
        <v>100</v>
      </c>
      <c r="AZ23">
        <v>100</v>
      </c>
      <c r="BA23">
        <v>100</v>
      </c>
      <c r="BB23">
        <v>0</v>
      </c>
      <c r="BC23">
        <v>0</v>
      </c>
      <c r="BD23" t="s">
        <v>149</v>
      </c>
      <c r="BE23">
        <v>16</v>
      </c>
      <c r="BF23" t="s">
        <v>149</v>
      </c>
      <c r="BG23">
        <v>32</v>
      </c>
      <c r="BH23" t="s">
        <v>149</v>
      </c>
      <c r="BI23">
        <v>72</v>
      </c>
      <c r="BJ23" t="s">
        <v>149</v>
      </c>
      <c r="BK23">
        <v>429</v>
      </c>
      <c r="BL23" t="s">
        <v>149</v>
      </c>
      <c r="BM23">
        <v>420</v>
      </c>
      <c r="BN23" t="s">
        <v>145</v>
      </c>
      <c r="BU23" t="s">
        <v>149</v>
      </c>
      <c r="BV23">
        <v>31</v>
      </c>
      <c r="BW23" t="s">
        <v>149</v>
      </c>
      <c r="BX23">
        <v>93</v>
      </c>
      <c r="BY23" t="s">
        <v>149</v>
      </c>
      <c r="BZ23">
        <v>236</v>
      </c>
      <c r="CA23" t="s">
        <v>149</v>
      </c>
      <c r="CB23">
        <v>678</v>
      </c>
      <c r="CC23" s="4" t="s">
        <v>146</v>
      </c>
      <c r="CD23" t="s">
        <v>146</v>
      </c>
      <c r="CF23" t="s">
        <v>146</v>
      </c>
      <c r="CH23" t="s">
        <v>146</v>
      </c>
      <c r="CJ23" t="s">
        <v>145</v>
      </c>
      <c r="CL23" t="s">
        <v>155</v>
      </c>
      <c r="CN23" t="s">
        <v>146</v>
      </c>
      <c r="CO23" s="6" t="s">
        <v>326</v>
      </c>
      <c r="CP23">
        <v>5</v>
      </c>
      <c r="CQ23">
        <v>1</v>
      </c>
      <c r="CR23" s="4" t="s">
        <v>146</v>
      </c>
      <c r="CS23" t="s">
        <v>327</v>
      </c>
      <c r="CT23" s="8">
        <f t="shared" si="3"/>
        <v>12</v>
      </c>
      <c r="CU23" s="4" t="s">
        <v>145</v>
      </c>
      <c r="CW23" s="8" t="str">
        <f t="shared" si="1"/>
        <v>Não</v>
      </c>
      <c r="CX23" s="4" t="s">
        <v>178</v>
      </c>
      <c r="CY23" s="4" t="s">
        <v>146</v>
      </c>
      <c r="CZ23" t="s">
        <v>328</v>
      </c>
      <c r="DA23" t="s">
        <v>149</v>
      </c>
      <c r="DB23">
        <v>62</v>
      </c>
      <c r="DC23" t="s">
        <v>149</v>
      </c>
      <c r="DD23">
        <v>62</v>
      </c>
      <c r="DE23" t="s">
        <v>149</v>
      </c>
      <c r="DF23">
        <v>62</v>
      </c>
      <c r="DG23" s="4" t="s">
        <v>145</v>
      </c>
      <c r="DI23" s="8" t="str">
        <f t="shared" si="2"/>
        <v>Não</v>
      </c>
      <c r="DJ23" s="4" t="s">
        <v>193</v>
      </c>
      <c r="DK23" t="s">
        <v>149</v>
      </c>
      <c r="DL23">
        <v>27</v>
      </c>
      <c r="DM23" t="s">
        <v>149</v>
      </c>
      <c r="DN23">
        <v>30</v>
      </c>
      <c r="DO23" s="4">
        <v>100</v>
      </c>
      <c r="DP23" s="4">
        <v>78.45</v>
      </c>
      <c r="DQ23" s="4">
        <v>34.450000000000003</v>
      </c>
      <c r="DR23">
        <v>221</v>
      </c>
      <c r="DS23">
        <v>559</v>
      </c>
      <c r="DT23">
        <v>1741</v>
      </c>
      <c r="DU23">
        <v>11</v>
      </c>
      <c r="DV23">
        <v>8</v>
      </c>
      <c r="DW23">
        <v>16</v>
      </c>
      <c r="DX23">
        <v>22</v>
      </c>
      <c r="DY23">
        <v>38</v>
      </c>
      <c r="DZ23">
        <v>42</v>
      </c>
      <c r="EA23">
        <v>47</v>
      </c>
      <c r="EB23">
        <v>34</v>
      </c>
      <c r="EC23">
        <v>39</v>
      </c>
      <c r="ED23">
        <v>3</v>
      </c>
      <c r="EE23">
        <v>15</v>
      </c>
      <c r="EF23">
        <v>13</v>
      </c>
      <c r="EG23">
        <v>2</v>
      </c>
      <c r="EH23">
        <v>2</v>
      </c>
      <c r="EI23">
        <v>6</v>
      </c>
      <c r="EJ23">
        <v>23</v>
      </c>
      <c r="EK23">
        <v>38</v>
      </c>
      <c r="EL23">
        <v>12</v>
      </c>
      <c r="EM23">
        <v>16</v>
      </c>
      <c r="EN23">
        <v>16</v>
      </c>
      <c r="EO23">
        <v>10</v>
      </c>
      <c r="EP23">
        <v>18</v>
      </c>
      <c r="EQ23" t="s">
        <v>329</v>
      </c>
      <c r="ER23" t="s">
        <v>330</v>
      </c>
    </row>
    <row r="24" spans="1:148">
      <c r="A24" s="1">
        <v>21</v>
      </c>
      <c r="B24" t="s">
        <v>331</v>
      </c>
      <c r="C24" s="4" t="s">
        <v>146</v>
      </c>
      <c r="D24">
        <v>0</v>
      </c>
      <c r="E24">
        <v>0</v>
      </c>
      <c r="F24">
        <v>0</v>
      </c>
      <c r="G24">
        <v>0</v>
      </c>
      <c r="H24">
        <v>0</v>
      </c>
      <c r="I24">
        <v>0</v>
      </c>
      <c r="J24" s="4" t="s">
        <v>146</v>
      </c>
      <c r="K24">
        <v>0</v>
      </c>
      <c r="L24" s="4" t="s">
        <v>146</v>
      </c>
      <c r="M24">
        <v>0</v>
      </c>
      <c r="N24" s="4" t="s">
        <v>146</v>
      </c>
      <c r="O24">
        <v>0</v>
      </c>
      <c r="P24" s="4" t="s">
        <v>223</v>
      </c>
      <c r="R24" s="4" t="s">
        <v>146</v>
      </c>
      <c r="S24" t="s">
        <v>146</v>
      </c>
      <c r="T24" t="s">
        <v>145</v>
      </c>
      <c r="V24" s="4" t="s">
        <v>146</v>
      </c>
      <c r="W24" t="s">
        <v>332</v>
      </c>
      <c r="X24" t="s">
        <v>304</v>
      </c>
      <c r="Y24" s="4" t="s">
        <v>146</v>
      </c>
      <c r="Z24">
        <v>70</v>
      </c>
      <c r="AA24">
        <v>9</v>
      </c>
      <c r="AB24">
        <v>3</v>
      </c>
      <c r="AC24" t="s">
        <v>149</v>
      </c>
      <c r="AD24">
        <v>3</v>
      </c>
      <c r="AE24" t="s">
        <v>146</v>
      </c>
      <c r="AG24" t="s">
        <v>146</v>
      </c>
      <c r="AI24">
        <v>1724</v>
      </c>
      <c r="AJ24">
        <v>1724</v>
      </c>
      <c r="AK24">
        <v>2298</v>
      </c>
      <c r="AL24" s="4" t="s">
        <v>146</v>
      </c>
      <c r="AM24" t="s">
        <v>146</v>
      </c>
      <c r="AN24">
        <v>30</v>
      </c>
      <c r="AO24">
        <v>5</v>
      </c>
      <c r="AP24" t="s">
        <v>150</v>
      </c>
      <c r="AR24" s="4" t="s">
        <v>309</v>
      </c>
      <c r="AS24" s="4" t="s">
        <v>146</v>
      </c>
      <c r="AU24" s="4" t="s">
        <v>146</v>
      </c>
      <c r="AV24">
        <v>20</v>
      </c>
      <c r="AW24" s="4" t="s">
        <v>146</v>
      </c>
      <c r="AX24" t="s">
        <v>333</v>
      </c>
      <c r="AY24">
        <v>10</v>
      </c>
      <c r="AZ24">
        <v>20</v>
      </c>
      <c r="BA24">
        <v>10</v>
      </c>
      <c r="BB24">
        <v>20</v>
      </c>
      <c r="BC24">
        <v>5</v>
      </c>
      <c r="BD24" t="s">
        <v>149</v>
      </c>
      <c r="BE24">
        <v>20</v>
      </c>
      <c r="BF24" t="s">
        <v>149</v>
      </c>
      <c r="BG24">
        <v>32</v>
      </c>
      <c r="BH24" t="s">
        <v>149</v>
      </c>
      <c r="BI24">
        <v>65</v>
      </c>
      <c r="BJ24" t="s">
        <v>149</v>
      </c>
      <c r="BK24">
        <v>375</v>
      </c>
      <c r="BL24" t="s">
        <v>149</v>
      </c>
      <c r="BM24">
        <v>375</v>
      </c>
      <c r="BN24" t="s">
        <v>146</v>
      </c>
      <c r="BO24">
        <v>0</v>
      </c>
      <c r="BP24">
        <v>32</v>
      </c>
      <c r="BQ24">
        <v>30</v>
      </c>
      <c r="BR24">
        <v>7</v>
      </c>
      <c r="BS24">
        <v>0</v>
      </c>
      <c r="BT24">
        <v>0</v>
      </c>
      <c r="BU24" t="s">
        <v>149</v>
      </c>
      <c r="BV24">
        <v>2</v>
      </c>
      <c r="BW24" t="s">
        <v>149</v>
      </c>
      <c r="BX24">
        <v>560</v>
      </c>
      <c r="BY24" t="s">
        <v>149</v>
      </c>
      <c r="BZ24">
        <v>0</v>
      </c>
      <c r="CA24" t="s">
        <v>149</v>
      </c>
      <c r="CB24">
        <v>0</v>
      </c>
      <c r="CC24" s="4" t="s">
        <v>146</v>
      </c>
      <c r="CD24" t="s">
        <v>146</v>
      </c>
      <c r="CF24" t="s">
        <v>146</v>
      </c>
      <c r="CH24" t="s">
        <v>146</v>
      </c>
      <c r="CJ24" t="s">
        <v>145</v>
      </c>
      <c r="CL24" t="s">
        <v>166</v>
      </c>
      <c r="CN24" t="s">
        <v>146</v>
      </c>
      <c r="CO24" s="6" t="s">
        <v>198</v>
      </c>
      <c r="CP24">
        <v>5</v>
      </c>
      <c r="CQ24">
        <v>8</v>
      </c>
      <c r="CR24" s="4" t="s">
        <v>146</v>
      </c>
      <c r="CS24" t="s">
        <v>156</v>
      </c>
      <c r="CT24" s="8">
        <f t="shared" si="3"/>
        <v>1</v>
      </c>
      <c r="CU24" s="4" t="s">
        <v>146</v>
      </c>
      <c r="CV24" t="s">
        <v>334</v>
      </c>
      <c r="CW24" s="8">
        <f t="shared" si="1"/>
        <v>113</v>
      </c>
      <c r="CX24" s="4" t="s">
        <v>157</v>
      </c>
      <c r="CY24" s="4" t="s">
        <v>146</v>
      </c>
      <c r="CZ24" t="s">
        <v>335</v>
      </c>
      <c r="DA24" t="s">
        <v>149</v>
      </c>
      <c r="DB24">
        <v>5</v>
      </c>
      <c r="DC24" t="s">
        <v>149</v>
      </c>
      <c r="DD24">
        <v>5</v>
      </c>
      <c r="DE24" t="s">
        <v>149</v>
      </c>
      <c r="DF24">
        <v>5</v>
      </c>
      <c r="DG24" s="4" t="s">
        <v>146</v>
      </c>
      <c r="DH24" t="s">
        <v>327</v>
      </c>
      <c r="DI24" s="8">
        <f t="shared" si="2"/>
        <v>36</v>
      </c>
      <c r="DJ24" s="4" t="s">
        <v>168</v>
      </c>
      <c r="DK24" t="s">
        <v>149</v>
      </c>
      <c r="DL24">
        <v>90</v>
      </c>
      <c r="DM24" t="s">
        <v>149</v>
      </c>
      <c r="DN24">
        <v>213</v>
      </c>
      <c r="DO24" s="4">
        <v>100</v>
      </c>
      <c r="DP24" s="4">
        <v>67.430000000000007</v>
      </c>
      <c r="DQ24" s="4">
        <v>34.42</v>
      </c>
      <c r="DR24">
        <v>335</v>
      </c>
      <c r="DS24">
        <v>544</v>
      </c>
      <c r="DT24">
        <v>1672</v>
      </c>
      <c r="DU24">
        <v>14</v>
      </c>
      <c r="DV24">
        <v>5</v>
      </c>
      <c r="DW24">
        <v>14</v>
      </c>
      <c r="DX24">
        <v>12</v>
      </c>
      <c r="DY24">
        <v>57</v>
      </c>
      <c r="DZ24">
        <v>12</v>
      </c>
      <c r="EA24">
        <v>0</v>
      </c>
      <c r="EB24">
        <v>4</v>
      </c>
      <c r="EC24">
        <v>28</v>
      </c>
      <c r="ED24">
        <v>2</v>
      </c>
      <c r="EE24">
        <v>7</v>
      </c>
      <c r="EF24">
        <v>8</v>
      </c>
      <c r="EG24">
        <v>0</v>
      </c>
      <c r="EH24">
        <v>0</v>
      </c>
      <c r="EI24">
        <v>0</v>
      </c>
      <c r="EJ24">
        <v>2</v>
      </c>
      <c r="EK24">
        <v>2</v>
      </c>
      <c r="EL24">
        <v>1</v>
      </c>
      <c r="EM24">
        <v>1</v>
      </c>
      <c r="EN24">
        <v>1</v>
      </c>
      <c r="EO24">
        <v>1</v>
      </c>
      <c r="EP24">
        <v>1</v>
      </c>
      <c r="EQ24" t="s">
        <v>336</v>
      </c>
      <c r="ER24" t="s">
        <v>337</v>
      </c>
    </row>
    <row r="25" spans="1:148">
      <c r="A25" s="1">
        <v>22</v>
      </c>
      <c r="B25" t="s">
        <v>338</v>
      </c>
      <c r="C25" s="4" t="s">
        <v>145</v>
      </c>
      <c r="J25" s="4" t="s">
        <v>145</v>
      </c>
      <c r="L25" s="4" t="s">
        <v>145</v>
      </c>
      <c r="N25" s="4" t="s">
        <v>145</v>
      </c>
      <c r="P25" s="4" t="s">
        <v>172</v>
      </c>
      <c r="R25" s="4" t="s">
        <v>146</v>
      </c>
      <c r="S25" t="s">
        <v>146</v>
      </c>
      <c r="T25" t="s">
        <v>145</v>
      </c>
      <c r="V25" s="4" t="s">
        <v>146</v>
      </c>
      <c r="W25" t="s">
        <v>339</v>
      </c>
      <c r="X25" t="s">
        <v>173</v>
      </c>
      <c r="Y25" s="4" t="s">
        <v>145</v>
      </c>
      <c r="AA25">
        <v>0</v>
      </c>
      <c r="AB25">
        <v>0</v>
      </c>
      <c r="AC25" t="s">
        <v>149</v>
      </c>
      <c r="AD25">
        <v>15</v>
      </c>
      <c r="AE25" t="s">
        <v>146</v>
      </c>
      <c r="AG25" t="s">
        <v>146</v>
      </c>
      <c r="AI25">
        <v>2069.27</v>
      </c>
      <c r="AJ25">
        <v>2069.27</v>
      </c>
      <c r="AK25">
        <v>2069.27</v>
      </c>
      <c r="AL25" s="4" t="s">
        <v>146</v>
      </c>
      <c r="AM25" t="s">
        <v>146</v>
      </c>
      <c r="AN25">
        <v>30</v>
      </c>
      <c r="AO25">
        <v>9</v>
      </c>
      <c r="AP25" t="s">
        <v>150</v>
      </c>
      <c r="AR25" s="4" t="s">
        <v>151</v>
      </c>
      <c r="AS25" s="4" t="s">
        <v>146</v>
      </c>
      <c r="AU25" s="4" t="s">
        <v>146</v>
      </c>
      <c r="AV25">
        <v>0</v>
      </c>
      <c r="AW25" s="4" t="s">
        <v>146</v>
      </c>
      <c r="AX25" t="s">
        <v>242</v>
      </c>
      <c r="AY25">
        <v>100</v>
      </c>
      <c r="AZ25">
        <v>100</v>
      </c>
      <c r="BA25">
        <v>100</v>
      </c>
      <c r="BB25">
        <v>100</v>
      </c>
      <c r="BC25">
        <v>100</v>
      </c>
      <c r="BD25" t="s">
        <v>149</v>
      </c>
      <c r="BE25">
        <v>4</v>
      </c>
      <c r="BF25" t="s">
        <v>149</v>
      </c>
      <c r="BG25">
        <v>23</v>
      </c>
      <c r="BH25" t="s">
        <v>149</v>
      </c>
      <c r="BI25">
        <v>66</v>
      </c>
      <c r="BJ25" t="s">
        <v>149</v>
      </c>
      <c r="BK25">
        <v>267</v>
      </c>
      <c r="BL25" t="s">
        <v>149</v>
      </c>
      <c r="BM25">
        <v>251</v>
      </c>
      <c r="BN25" t="s">
        <v>146</v>
      </c>
      <c r="BO25">
        <v>37</v>
      </c>
      <c r="BP25">
        <v>65</v>
      </c>
      <c r="BQ25">
        <v>13</v>
      </c>
      <c r="BR25">
        <v>1</v>
      </c>
      <c r="BS25">
        <v>0</v>
      </c>
      <c r="BT25">
        <v>15</v>
      </c>
      <c r="BU25" t="s">
        <v>149</v>
      </c>
      <c r="BV25">
        <v>15</v>
      </c>
      <c r="BW25" t="s">
        <v>146</v>
      </c>
      <c r="BY25" t="s">
        <v>146</v>
      </c>
      <c r="CA25" t="s">
        <v>146</v>
      </c>
      <c r="CC25" s="4" t="s">
        <v>146</v>
      </c>
      <c r="CD25" t="s">
        <v>146</v>
      </c>
      <c r="CF25" t="s">
        <v>146</v>
      </c>
      <c r="CH25" t="s">
        <v>146</v>
      </c>
      <c r="CJ25" t="s">
        <v>145</v>
      </c>
      <c r="CL25" t="s">
        <v>176</v>
      </c>
      <c r="CN25" t="s">
        <v>146</v>
      </c>
      <c r="CO25" s="6" t="s">
        <v>272</v>
      </c>
      <c r="CP25">
        <v>0</v>
      </c>
      <c r="CQ25">
        <v>7</v>
      </c>
      <c r="CR25" s="4" t="s">
        <v>145</v>
      </c>
      <c r="CT25" s="8" t="str">
        <f t="shared" si="3"/>
        <v>Não</v>
      </c>
      <c r="CU25" s="4" t="s">
        <v>145</v>
      </c>
      <c r="CW25" s="8" t="str">
        <f t="shared" si="1"/>
        <v>Não</v>
      </c>
      <c r="CX25" s="4" t="s">
        <v>157</v>
      </c>
      <c r="CY25" s="4" t="s">
        <v>146</v>
      </c>
      <c r="CZ25" t="s">
        <v>340</v>
      </c>
      <c r="DA25" t="s">
        <v>146</v>
      </c>
      <c r="DC25" t="s">
        <v>149</v>
      </c>
      <c r="DD25">
        <v>60</v>
      </c>
      <c r="DE25" t="s">
        <v>149</v>
      </c>
      <c r="DF25">
        <v>60</v>
      </c>
      <c r="DG25" s="4" t="s">
        <v>145</v>
      </c>
      <c r="DI25" s="8" t="str">
        <f t="shared" si="2"/>
        <v>Não</v>
      </c>
      <c r="DJ25" s="4" t="s">
        <v>168</v>
      </c>
      <c r="DK25" t="s">
        <v>146</v>
      </c>
      <c r="DM25" t="s">
        <v>149</v>
      </c>
      <c r="DN25">
        <v>36</v>
      </c>
      <c r="DO25" s="4">
        <v>14.25</v>
      </c>
      <c r="DP25" s="4">
        <v>85.75</v>
      </c>
      <c r="DQ25" s="4">
        <v>26.9</v>
      </c>
      <c r="DR25">
        <v>72</v>
      </c>
      <c r="DS25">
        <v>466</v>
      </c>
      <c r="DT25">
        <v>1727</v>
      </c>
      <c r="DU25">
        <v>4</v>
      </c>
      <c r="DV25">
        <v>0</v>
      </c>
      <c r="DW25">
        <v>10</v>
      </c>
      <c r="DX25">
        <v>5</v>
      </c>
      <c r="DY25">
        <v>62</v>
      </c>
      <c r="DZ25">
        <v>11</v>
      </c>
      <c r="EA25">
        <v>100</v>
      </c>
      <c r="EB25">
        <v>80</v>
      </c>
      <c r="EC25">
        <v>82</v>
      </c>
      <c r="ED25">
        <v>0</v>
      </c>
      <c r="EE25">
        <v>13</v>
      </c>
      <c r="EF25">
        <v>13</v>
      </c>
      <c r="EG25">
        <v>0</v>
      </c>
      <c r="EH25">
        <v>0</v>
      </c>
      <c r="EI25">
        <v>0</v>
      </c>
      <c r="EJ25">
        <v>4</v>
      </c>
      <c r="EK25">
        <v>29</v>
      </c>
      <c r="EL25">
        <v>19</v>
      </c>
      <c r="EM25">
        <v>20</v>
      </c>
      <c r="EN25">
        <v>18</v>
      </c>
      <c r="EO25">
        <v>14</v>
      </c>
      <c r="EP25">
        <v>14</v>
      </c>
      <c r="EQ25" t="s">
        <v>341</v>
      </c>
      <c r="ER25" t="s">
        <v>342</v>
      </c>
    </row>
    <row r="26" spans="1:148" ht="18" customHeight="1">
      <c r="A26" s="1">
        <v>23</v>
      </c>
      <c r="B26" t="s">
        <v>343</v>
      </c>
      <c r="C26" s="4" t="s">
        <v>146</v>
      </c>
      <c r="D26">
        <v>0</v>
      </c>
      <c r="E26">
        <v>0</v>
      </c>
      <c r="F26">
        <v>0</v>
      </c>
      <c r="G26">
        <v>0</v>
      </c>
      <c r="H26">
        <v>52</v>
      </c>
      <c r="I26">
        <v>93</v>
      </c>
      <c r="J26" s="4" t="s">
        <v>145</v>
      </c>
      <c r="L26" s="4" t="s">
        <v>146</v>
      </c>
      <c r="M26">
        <v>373</v>
      </c>
      <c r="N26" s="4" t="s">
        <v>146</v>
      </c>
      <c r="O26">
        <v>1050</v>
      </c>
      <c r="P26" s="4" t="s">
        <v>172</v>
      </c>
      <c r="R26" s="4" t="s">
        <v>146</v>
      </c>
      <c r="S26" t="s">
        <v>146</v>
      </c>
      <c r="T26" t="s">
        <v>145</v>
      </c>
      <c r="U26" t="s">
        <v>344</v>
      </c>
      <c r="V26" s="4" t="s">
        <v>146</v>
      </c>
      <c r="W26" t="s">
        <v>345</v>
      </c>
      <c r="X26" t="s">
        <v>346</v>
      </c>
      <c r="Y26" s="4" t="s">
        <v>145</v>
      </c>
      <c r="AA26">
        <v>3</v>
      </c>
      <c r="AB26">
        <v>2</v>
      </c>
      <c r="AC26" t="s">
        <v>149</v>
      </c>
      <c r="AD26">
        <v>25</v>
      </c>
      <c r="AE26" t="s">
        <v>146</v>
      </c>
      <c r="AG26" t="s">
        <v>146</v>
      </c>
      <c r="AI26">
        <v>0.01</v>
      </c>
      <c r="AJ26">
        <v>1920.51</v>
      </c>
      <c r="AK26">
        <v>1920.51</v>
      </c>
      <c r="AL26" s="4" t="s">
        <v>146</v>
      </c>
      <c r="AM26" t="s">
        <v>146</v>
      </c>
      <c r="AN26">
        <v>40</v>
      </c>
      <c r="AO26">
        <v>6</v>
      </c>
      <c r="AP26" t="s">
        <v>150</v>
      </c>
      <c r="AR26" s="4" t="s">
        <v>151</v>
      </c>
      <c r="AS26" s="4" t="s">
        <v>145</v>
      </c>
      <c r="AT26">
        <v>93</v>
      </c>
      <c r="AU26" s="4" t="s">
        <v>146</v>
      </c>
      <c r="AV26">
        <v>10</v>
      </c>
      <c r="AW26" s="4" t="s">
        <v>146</v>
      </c>
      <c r="AX26" t="s">
        <v>347</v>
      </c>
      <c r="AY26">
        <v>100</v>
      </c>
      <c r="AZ26">
        <v>100</v>
      </c>
      <c r="BA26">
        <v>100</v>
      </c>
      <c r="BB26">
        <v>100</v>
      </c>
      <c r="BC26">
        <v>100</v>
      </c>
      <c r="BD26" t="s">
        <v>146</v>
      </c>
      <c r="BF26" t="s">
        <v>149</v>
      </c>
      <c r="BG26">
        <v>20</v>
      </c>
      <c r="BH26" t="s">
        <v>149</v>
      </c>
      <c r="BI26">
        <v>47</v>
      </c>
      <c r="BJ26" t="s">
        <v>149</v>
      </c>
      <c r="BK26">
        <v>197</v>
      </c>
      <c r="BL26" t="s">
        <v>149</v>
      </c>
      <c r="BM26">
        <v>326</v>
      </c>
      <c r="BN26" t="s">
        <v>146</v>
      </c>
      <c r="BO26">
        <v>43</v>
      </c>
      <c r="BP26">
        <v>28</v>
      </c>
      <c r="BQ26">
        <v>2</v>
      </c>
      <c r="BR26">
        <v>3</v>
      </c>
      <c r="BS26">
        <v>0</v>
      </c>
      <c r="BT26">
        <v>0</v>
      </c>
      <c r="BU26" t="s">
        <v>149</v>
      </c>
      <c r="BV26">
        <v>25</v>
      </c>
      <c r="BW26" t="s">
        <v>146</v>
      </c>
      <c r="BY26" t="s">
        <v>146</v>
      </c>
      <c r="CA26" t="s">
        <v>149</v>
      </c>
      <c r="CB26">
        <v>207</v>
      </c>
      <c r="CC26" s="4" t="s">
        <v>146</v>
      </c>
      <c r="CD26" t="s">
        <v>146</v>
      </c>
      <c r="CF26" t="s">
        <v>149</v>
      </c>
      <c r="CG26" t="s">
        <v>348</v>
      </c>
      <c r="CH26" t="s">
        <v>149</v>
      </c>
      <c r="CI26" t="s">
        <v>349</v>
      </c>
      <c r="CJ26" t="s">
        <v>146</v>
      </c>
      <c r="CK26" s="2" t="s">
        <v>350</v>
      </c>
      <c r="CL26" t="s">
        <v>155</v>
      </c>
      <c r="CN26" t="s">
        <v>146</v>
      </c>
      <c r="CO26" s="6" t="s">
        <v>351</v>
      </c>
      <c r="CP26">
        <v>1</v>
      </c>
      <c r="CQ26">
        <v>10</v>
      </c>
      <c r="CR26" s="4" t="s">
        <v>146</v>
      </c>
      <c r="CS26" t="s">
        <v>156</v>
      </c>
      <c r="CT26" s="8">
        <f t="shared" si="3"/>
        <v>4</v>
      </c>
      <c r="CU26" s="4" t="s">
        <v>145</v>
      </c>
      <c r="CW26" s="8" t="str">
        <f t="shared" si="1"/>
        <v>Não</v>
      </c>
      <c r="CX26" s="4" t="s">
        <v>157</v>
      </c>
      <c r="CY26" s="4" t="s">
        <v>146</v>
      </c>
      <c r="CZ26" t="s">
        <v>352</v>
      </c>
      <c r="DA26" t="s">
        <v>146</v>
      </c>
      <c r="DC26" t="s">
        <v>149</v>
      </c>
      <c r="DD26">
        <v>36</v>
      </c>
      <c r="DE26" t="s">
        <v>149</v>
      </c>
      <c r="DF26">
        <v>36</v>
      </c>
      <c r="DG26" s="4" t="s">
        <v>145</v>
      </c>
      <c r="DI26" s="8" t="str">
        <f t="shared" si="2"/>
        <v>Não</v>
      </c>
      <c r="DJ26" s="4" t="s">
        <v>181</v>
      </c>
      <c r="DK26" t="s">
        <v>149</v>
      </c>
      <c r="DL26">
        <v>14</v>
      </c>
      <c r="DM26" t="s">
        <v>149</v>
      </c>
      <c r="DN26">
        <v>14</v>
      </c>
      <c r="DO26" s="4">
        <v>0</v>
      </c>
      <c r="DP26" s="4">
        <v>86.05</v>
      </c>
      <c r="DQ26" s="4">
        <v>33.979999999999997</v>
      </c>
      <c r="DR26">
        <v>0</v>
      </c>
      <c r="DS26">
        <v>375</v>
      </c>
      <c r="DT26">
        <v>1066</v>
      </c>
      <c r="DU26">
        <v>0</v>
      </c>
      <c r="DV26">
        <v>0</v>
      </c>
      <c r="DW26">
        <v>23</v>
      </c>
      <c r="DX26">
        <v>0</v>
      </c>
      <c r="DY26">
        <v>50</v>
      </c>
      <c r="DZ26">
        <v>0</v>
      </c>
      <c r="EA26">
        <v>0</v>
      </c>
      <c r="EB26">
        <v>85</v>
      </c>
      <c r="EC26">
        <v>80</v>
      </c>
      <c r="ED26">
        <v>0</v>
      </c>
      <c r="EE26">
        <v>13</v>
      </c>
      <c r="EF26">
        <v>19</v>
      </c>
      <c r="EG26">
        <v>0</v>
      </c>
      <c r="EH26">
        <v>0</v>
      </c>
      <c r="EI26">
        <v>3</v>
      </c>
      <c r="EJ26">
        <v>0</v>
      </c>
      <c r="EK26">
        <v>0</v>
      </c>
      <c r="EL26">
        <v>0</v>
      </c>
      <c r="EM26">
        <v>0</v>
      </c>
      <c r="EN26">
        <v>0</v>
      </c>
      <c r="EO26">
        <v>0</v>
      </c>
      <c r="EP26">
        <v>0</v>
      </c>
      <c r="EQ26" t="s">
        <v>353</v>
      </c>
      <c r="ER26" t="s">
        <v>354</v>
      </c>
    </row>
    <row r="27" spans="1:148">
      <c r="A27" s="1">
        <v>24</v>
      </c>
      <c r="B27" t="s">
        <v>355</v>
      </c>
      <c r="C27" s="4" t="s">
        <v>145</v>
      </c>
      <c r="J27" s="4" t="s">
        <v>145</v>
      </c>
      <c r="L27" s="4" t="s">
        <v>145</v>
      </c>
      <c r="N27" s="4" t="s">
        <v>145</v>
      </c>
      <c r="P27" s="4" t="s">
        <v>147</v>
      </c>
      <c r="R27" s="4" t="s">
        <v>146</v>
      </c>
      <c r="S27" t="s">
        <v>146</v>
      </c>
      <c r="T27" t="s">
        <v>146</v>
      </c>
      <c r="U27" t="s">
        <v>356</v>
      </c>
      <c r="V27" s="4" t="s">
        <v>146</v>
      </c>
      <c r="W27" t="s">
        <v>357</v>
      </c>
      <c r="X27" t="s">
        <v>358</v>
      </c>
      <c r="Y27" s="4" t="s">
        <v>145</v>
      </c>
      <c r="AA27">
        <v>4</v>
      </c>
      <c r="AB27">
        <v>1</v>
      </c>
      <c r="AC27" t="s">
        <v>149</v>
      </c>
      <c r="AD27">
        <v>8</v>
      </c>
      <c r="AE27" t="s">
        <v>149</v>
      </c>
      <c r="AF27">
        <v>0</v>
      </c>
      <c r="AG27" t="s">
        <v>146</v>
      </c>
      <c r="AI27">
        <v>2455.35</v>
      </c>
      <c r="AJ27">
        <v>2455.35</v>
      </c>
      <c r="AK27">
        <v>2455.35</v>
      </c>
      <c r="AL27" s="4" t="s">
        <v>146</v>
      </c>
      <c r="AM27" t="s">
        <v>146</v>
      </c>
      <c r="AN27">
        <v>80</v>
      </c>
      <c r="AO27">
        <v>6</v>
      </c>
      <c r="AP27" t="s">
        <v>150</v>
      </c>
      <c r="AR27" s="4" t="s">
        <v>151</v>
      </c>
      <c r="AS27" s="4" t="s">
        <v>145</v>
      </c>
      <c r="AT27">
        <v>30</v>
      </c>
      <c r="AU27" s="4" t="s">
        <v>146</v>
      </c>
      <c r="AV27">
        <v>0</v>
      </c>
      <c r="AW27" s="4" t="s">
        <v>146</v>
      </c>
      <c r="AX27" t="s">
        <v>359</v>
      </c>
      <c r="AY27">
        <v>100</v>
      </c>
      <c r="AZ27">
        <v>100</v>
      </c>
      <c r="BA27">
        <v>100</v>
      </c>
      <c r="BB27">
        <v>100</v>
      </c>
      <c r="BC27">
        <v>100</v>
      </c>
      <c r="BD27" t="s">
        <v>149</v>
      </c>
      <c r="BE27">
        <v>3</v>
      </c>
      <c r="BF27" t="s">
        <v>149</v>
      </c>
      <c r="BG27">
        <v>14</v>
      </c>
      <c r="BH27" t="s">
        <v>149</v>
      </c>
      <c r="BI27">
        <v>48</v>
      </c>
      <c r="BJ27" t="s">
        <v>149</v>
      </c>
      <c r="BK27">
        <v>207</v>
      </c>
      <c r="BL27" t="s">
        <v>149</v>
      </c>
      <c r="BM27">
        <v>173</v>
      </c>
      <c r="BN27" t="s">
        <v>145</v>
      </c>
      <c r="BU27" t="s">
        <v>149</v>
      </c>
      <c r="BV27">
        <v>8</v>
      </c>
      <c r="BW27" t="s">
        <v>149</v>
      </c>
      <c r="BX27">
        <v>0</v>
      </c>
      <c r="BY27" t="s">
        <v>149</v>
      </c>
      <c r="BZ27">
        <v>0</v>
      </c>
      <c r="CA27" t="s">
        <v>149</v>
      </c>
      <c r="CB27">
        <v>761</v>
      </c>
      <c r="CC27" s="4" t="s">
        <v>146</v>
      </c>
      <c r="CD27" t="s">
        <v>146</v>
      </c>
      <c r="CF27" t="s">
        <v>146</v>
      </c>
      <c r="CH27" t="s">
        <v>146</v>
      </c>
      <c r="CJ27" t="s">
        <v>145</v>
      </c>
      <c r="CL27" t="s">
        <v>155</v>
      </c>
      <c r="CN27" t="s">
        <v>146</v>
      </c>
      <c r="CO27" s="6" t="s">
        <v>156</v>
      </c>
      <c r="CP27">
        <v>0</v>
      </c>
      <c r="CQ27">
        <v>7</v>
      </c>
      <c r="CR27" s="4" t="s">
        <v>146</v>
      </c>
      <c r="CS27" t="s">
        <v>304</v>
      </c>
      <c r="CT27" s="8">
        <f t="shared" si="3"/>
        <v>3</v>
      </c>
      <c r="CU27" s="4" t="s">
        <v>146</v>
      </c>
      <c r="CV27" t="s">
        <v>265</v>
      </c>
      <c r="CW27" s="8">
        <f t="shared" si="1"/>
        <v>25</v>
      </c>
      <c r="CX27" s="4" t="s">
        <v>178</v>
      </c>
      <c r="CY27" s="4" t="s">
        <v>146</v>
      </c>
      <c r="CZ27" t="s">
        <v>360</v>
      </c>
      <c r="DA27" t="s">
        <v>149</v>
      </c>
      <c r="DB27">
        <v>70</v>
      </c>
      <c r="DC27" t="s">
        <v>149</v>
      </c>
      <c r="DD27">
        <v>70</v>
      </c>
      <c r="DE27" t="s">
        <v>149</v>
      </c>
      <c r="DF27">
        <v>70</v>
      </c>
      <c r="DG27" s="4" t="s">
        <v>146</v>
      </c>
      <c r="DH27" t="s">
        <v>304</v>
      </c>
      <c r="DI27" s="8">
        <f t="shared" si="2"/>
        <v>3</v>
      </c>
      <c r="DJ27" s="4" t="s">
        <v>168</v>
      </c>
      <c r="DK27" t="s">
        <v>149</v>
      </c>
      <c r="DL27">
        <v>4</v>
      </c>
      <c r="DM27" t="s">
        <v>149</v>
      </c>
      <c r="DN27">
        <v>2</v>
      </c>
      <c r="DO27" s="4">
        <v>100</v>
      </c>
      <c r="DP27" s="4">
        <v>76.709999999999994</v>
      </c>
      <c r="DQ27" s="4">
        <v>34.9</v>
      </c>
      <c r="DR27">
        <v>70</v>
      </c>
      <c r="DS27">
        <v>279</v>
      </c>
      <c r="DT27">
        <v>1038</v>
      </c>
      <c r="DU27">
        <v>3</v>
      </c>
      <c r="DV27">
        <v>0</v>
      </c>
      <c r="DW27">
        <v>8</v>
      </c>
      <c r="DX27">
        <v>6</v>
      </c>
      <c r="DY27">
        <v>39</v>
      </c>
      <c r="DZ27">
        <v>9</v>
      </c>
      <c r="EA27">
        <v>2</v>
      </c>
      <c r="EB27">
        <v>3</v>
      </c>
      <c r="EC27">
        <v>20</v>
      </c>
      <c r="ED27">
        <v>5</v>
      </c>
      <c r="EE27">
        <v>8</v>
      </c>
      <c r="EF27">
        <v>8</v>
      </c>
      <c r="EG27">
        <v>0</v>
      </c>
      <c r="EH27">
        <v>0</v>
      </c>
      <c r="EI27">
        <v>4</v>
      </c>
      <c r="EJ27">
        <v>3</v>
      </c>
      <c r="EK27">
        <v>14</v>
      </c>
      <c r="EL27">
        <v>12</v>
      </c>
      <c r="EM27">
        <v>12</v>
      </c>
      <c r="EN27">
        <v>13</v>
      </c>
      <c r="EO27">
        <v>11</v>
      </c>
      <c r="EP27">
        <v>13</v>
      </c>
      <c r="EQ27" t="s">
        <v>361</v>
      </c>
      <c r="ER27" t="s">
        <v>362</v>
      </c>
    </row>
    <row r="28" spans="1:148">
      <c r="A28" s="1">
        <v>25</v>
      </c>
      <c r="B28" t="s">
        <v>363</v>
      </c>
      <c r="C28" s="4" t="s">
        <v>145</v>
      </c>
      <c r="J28" s="4" t="s">
        <v>146</v>
      </c>
      <c r="K28">
        <v>20312</v>
      </c>
      <c r="L28" s="4" t="s">
        <v>146</v>
      </c>
      <c r="M28">
        <v>20312</v>
      </c>
      <c r="N28" s="4" t="s">
        <v>146</v>
      </c>
      <c r="O28">
        <v>22094</v>
      </c>
      <c r="P28" s="4" t="s">
        <v>147</v>
      </c>
      <c r="R28" s="4" t="s">
        <v>146</v>
      </c>
      <c r="S28" t="s">
        <v>146</v>
      </c>
      <c r="T28" t="s">
        <v>146</v>
      </c>
      <c r="U28" t="s">
        <v>364</v>
      </c>
      <c r="V28" s="4" t="s">
        <v>146</v>
      </c>
      <c r="W28" t="s">
        <v>365</v>
      </c>
      <c r="X28" t="s">
        <v>163</v>
      </c>
      <c r="Y28" s="4" t="s">
        <v>145</v>
      </c>
      <c r="AA28">
        <v>20</v>
      </c>
      <c r="AB28">
        <v>10</v>
      </c>
      <c r="AC28" t="s">
        <v>149</v>
      </c>
      <c r="AD28">
        <v>30</v>
      </c>
      <c r="AE28" t="s">
        <v>149</v>
      </c>
      <c r="AF28">
        <v>0</v>
      </c>
      <c r="AG28" t="s">
        <v>146</v>
      </c>
      <c r="AI28">
        <v>2298.81</v>
      </c>
      <c r="AJ28">
        <v>2298.81</v>
      </c>
      <c r="AK28">
        <v>2298.81</v>
      </c>
      <c r="AL28" s="4" t="s">
        <v>146</v>
      </c>
      <c r="AM28" t="s">
        <v>146</v>
      </c>
      <c r="AN28">
        <v>60</v>
      </c>
      <c r="AO28">
        <v>10</v>
      </c>
      <c r="AP28" t="s">
        <v>150</v>
      </c>
      <c r="AR28" s="4" t="s">
        <v>151</v>
      </c>
      <c r="AS28" s="4" t="s">
        <v>145</v>
      </c>
      <c r="AT28">
        <v>94.34</v>
      </c>
      <c r="AU28" s="4" t="s">
        <v>146</v>
      </c>
      <c r="AV28">
        <v>400</v>
      </c>
      <c r="AW28" s="4" t="s">
        <v>146</v>
      </c>
      <c r="AX28" t="s">
        <v>264</v>
      </c>
      <c r="AY28">
        <v>100</v>
      </c>
      <c r="AZ28">
        <v>100</v>
      </c>
      <c r="BA28">
        <v>100</v>
      </c>
      <c r="BB28">
        <v>100</v>
      </c>
      <c r="BC28">
        <v>100</v>
      </c>
      <c r="BD28" t="s">
        <v>149</v>
      </c>
      <c r="BE28">
        <v>22</v>
      </c>
      <c r="BF28" t="s">
        <v>149</v>
      </c>
      <c r="BG28">
        <v>131</v>
      </c>
      <c r="BH28" t="s">
        <v>149</v>
      </c>
      <c r="BI28">
        <v>434</v>
      </c>
      <c r="BJ28" t="s">
        <v>149</v>
      </c>
      <c r="BK28">
        <v>1662</v>
      </c>
      <c r="BL28" t="s">
        <v>149</v>
      </c>
      <c r="BM28">
        <v>1006</v>
      </c>
      <c r="BN28" t="s">
        <v>146</v>
      </c>
      <c r="BO28">
        <v>1680</v>
      </c>
      <c r="BP28">
        <v>5543</v>
      </c>
      <c r="BQ28">
        <v>363</v>
      </c>
      <c r="BR28">
        <v>22</v>
      </c>
      <c r="BS28">
        <v>14</v>
      </c>
      <c r="BT28">
        <v>0</v>
      </c>
      <c r="BU28" t="s">
        <v>149</v>
      </c>
      <c r="BV28">
        <v>59</v>
      </c>
      <c r="BW28" t="s">
        <v>149</v>
      </c>
      <c r="BX28">
        <v>312</v>
      </c>
      <c r="BY28" t="s">
        <v>149</v>
      </c>
      <c r="BZ28">
        <v>0</v>
      </c>
      <c r="CA28" t="s">
        <v>149</v>
      </c>
      <c r="CB28">
        <v>0</v>
      </c>
      <c r="CC28" s="4" t="s">
        <v>146</v>
      </c>
      <c r="CD28" t="s">
        <v>149</v>
      </c>
      <c r="CE28">
        <v>1000</v>
      </c>
      <c r="CF28" t="s">
        <v>149</v>
      </c>
      <c r="CG28">
        <v>4000</v>
      </c>
      <c r="CH28" t="s">
        <v>149</v>
      </c>
      <c r="CI28">
        <v>28000</v>
      </c>
      <c r="CJ28" t="s">
        <v>145</v>
      </c>
      <c r="CL28" t="s">
        <v>166</v>
      </c>
      <c r="CN28" t="s">
        <v>145</v>
      </c>
      <c r="CO28" s="6" t="s">
        <v>296</v>
      </c>
      <c r="CP28">
        <v>22</v>
      </c>
      <c r="CQ28">
        <v>9</v>
      </c>
      <c r="CR28" s="4" t="s">
        <v>146</v>
      </c>
      <c r="CS28" t="s">
        <v>366</v>
      </c>
      <c r="CT28" s="8">
        <f t="shared" si="3"/>
        <v>256</v>
      </c>
      <c r="CU28" s="4" t="s">
        <v>145</v>
      </c>
      <c r="CW28" s="8" t="str">
        <f t="shared" si="1"/>
        <v>Não</v>
      </c>
      <c r="CX28" s="4" t="s">
        <v>157</v>
      </c>
      <c r="CY28" s="4" t="s">
        <v>146</v>
      </c>
      <c r="CZ28" t="s">
        <v>367</v>
      </c>
      <c r="DA28" t="s">
        <v>149</v>
      </c>
      <c r="DB28">
        <v>44</v>
      </c>
      <c r="DC28" t="s">
        <v>149</v>
      </c>
      <c r="DD28">
        <v>44</v>
      </c>
      <c r="DE28" t="s">
        <v>149</v>
      </c>
      <c r="DF28">
        <v>96</v>
      </c>
      <c r="DG28" s="4" t="s">
        <v>146</v>
      </c>
      <c r="DH28" t="s">
        <v>368</v>
      </c>
      <c r="DI28" s="8">
        <f t="shared" si="2"/>
        <v>208</v>
      </c>
      <c r="DJ28" s="4" t="s">
        <v>193</v>
      </c>
      <c r="DK28" t="s">
        <v>149</v>
      </c>
      <c r="DL28">
        <v>37</v>
      </c>
      <c r="DM28" t="s">
        <v>149</v>
      </c>
      <c r="DN28">
        <v>87</v>
      </c>
      <c r="DO28" s="4">
        <v>100</v>
      </c>
      <c r="DP28" s="4">
        <v>100</v>
      </c>
      <c r="DQ28" s="4">
        <v>27.69</v>
      </c>
      <c r="DR28">
        <v>312</v>
      </c>
      <c r="DS28">
        <v>2293</v>
      </c>
      <c r="DT28">
        <v>9404</v>
      </c>
      <c r="DU28">
        <v>6</v>
      </c>
      <c r="DV28">
        <v>16</v>
      </c>
      <c r="DW28">
        <v>58</v>
      </c>
      <c r="DX28">
        <v>126</v>
      </c>
      <c r="DY28">
        <v>210</v>
      </c>
      <c r="DZ28">
        <v>224</v>
      </c>
      <c r="EA28">
        <v>0.45</v>
      </c>
      <c r="EB28">
        <v>4.99</v>
      </c>
      <c r="EC28">
        <v>33.11</v>
      </c>
      <c r="ED28">
        <v>4</v>
      </c>
      <c r="EE28">
        <v>52</v>
      </c>
      <c r="EF28">
        <v>51</v>
      </c>
      <c r="EG28">
        <v>4</v>
      </c>
      <c r="EH28">
        <v>0</v>
      </c>
      <c r="EI28">
        <v>0</v>
      </c>
      <c r="EJ28">
        <v>22</v>
      </c>
      <c r="EK28">
        <v>184</v>
      </c>
      <c r="EL28">
        <v>84</v>
      </c>
      <c r="EM28">
        <v>88</v>
      </c>
      <c r="EN28">
        <v>94</v>
      </c>
      <c r="EO28">
        <v>92</v>
      </c>
      <c r="EP28">
        <v>84</v>
      </c>
      <c r="EQ28" t="s">
        <v>369</v>
      </c>
      <c r="ER28" t="s">
        <v>370</v>
      </c>
    </row>
    <row r="29" spans="1:148">
      <c r="A29" s="1">
        <v>26</v>
      </c>
      <c r="B29" t="s">
        <v>371</v>
      </c>
      <c r="C29" s="4" t="s">
        <v>146</v>
      </c>
      <c r="D29">
        <v>0</v>
      </c>
      <c r="E29">
        <v>0</v>
      </c>
      <c r="F29">
        <v>0</v>
      </c>
      <c r="G29">
        <v>0</v>
      </c>
      <c r="H29">
        <v>0</v>
      </c>
      <c r="I29">
        <v>7</v>
      </c>
      <c r="J29" s="4" t="s">
        <v>145</v>
      </c>
      <c r="L29" s="4" t="s">
        <v>145</v>
      </c>
      <c r="N29" s="4" t="s">
        <v>145</v>
      </c>
      <c r="P29" s="4" t="s">
        <v>172</v>
      </c>
      <c r="R29" s="4" t="s">
        <v>146</v>
      </c>
      <c r="S29" t="s">
        <v>146</v>
      </c>
      <c r="T29" t="s">
        <v>145</v>
      </c>
      <c r="V29" s="4" t="s">
        <v>146</v>
      </c>
      <c r="W29" t="s">
        <v>372</v>
      </c>
      <c r="X29" t="s">
        <v>373</v>
      </c>
      <c r="Y29" s="4" t="s">
        <v>145</v>
      </c>
      <c r="AA29">
        <v>6</v>
      </c>
      <c r="AB29">
        <v>1</v>
      </c>
      <c r="AC29" t="s">
        <v>149</v>
      </c>
      <c r="AD29">
        <v>12</v>
      </c>
      <c r="AE29" t="s">
        <v>146</v>
      </c>
      <c r="AG29" t="s">
        <v>146</v>
      </c>
      <c r="AI29">
        <v>2488.86</v>
      </c>
      <c r="AJ29">
        <v>2488.86</v>
      </c>
      <c r="AK29">
        <v>2488.86</v>
      </c>
      <c r="AL29" s="4" t="s">
        <v>146</v>
      </c>
      <c r="AM29" t="s">
        <v>146</v>
      </c>
      <c r="AN29">
        <v>30</v>
      </c>
      <c r="AO29">
        <v>5</v>
      </c>
      <c r="AP29" t="s">
        <v>150</v>
      </c>
      <c r="AR29" s="4" t="s">
        <v>151</v>
      </c>
      <c r="AS29" s="4" t="s">
        <v>145</v>
      </c>
      <c r="AT29">
        <v>98</v>
      </c>
      <c r="AU29" s="4" t="s">
        <v>146</v>
      </c>
      <c r="AV29">
        <v>4</v>
      </c>
      <c r="AW29" s="4" t="s">
        <v>146</v>
      </c>
      <c r="AX29" t="s">
        <v>374</v>
      </c>
      <c r="AY29">
        <v>100</v>
      </c>
      <c r="AZ29">
        <v>100</v>
      </c>
      <c r="BA29">
        <v>100</v>
      </c>
      <c r="BB29">
        <v>100</v>
      </c>
      <c r="BC29">
        <v>100</v>
      </c>
      <c r="BD29" t="s">
        <v>149</v>
      </c>
      <c r="BE29">
        <v>3</v>
      </c>
      <c r="BF29" t="s">
        <v>149</v>
      </c>
      <c r="BG29">
        <v>22</v>
      </c>
      <c r="BH29" t="s">
        <v>149</v>
      </c>
      <c r="BI29">
        <v>69</v>
      </c>
      <c r="BJ29" t="s">
        <v>149</v>
      </c>
      <c r="BK29">
        <v>262</v>
      </c>
      <c r="BL29" t="s">
        <v>149</v>
      </c>
      <c r="BM29">
        <v>267</v>
      </c>
      <c r="BN29" t="s">
        <v>145</v>
      </c>
      <c r="BU29" t="s">
        <v>149</v>
      </c>
      <c r="BV29">
        <v>11</v>
      </c>
      <c r="BW29" t="s">
        <v>149</v>
      </c>
      <c r="BX29">
        <v>75</v>
      </c>
      <c r="BY29" t="s">
        <v>149</v>
      </c>
      <c r="BZ29">
        <v>0</v>
      </c>
      <c r="CA29" t="s">
        <v>149</v>
      </c>
      <c r="CB29">
        <v>0</v>
      </c>
      <c r="CC29" s="4" t="s">
        <v>146</v>
      </c>
      <c r="CD29" t="s">
        <v>146</v>
      </c>
      <c r="CF29" t="s">
        <v>146</v>
      </c>
      <c r="CH29" t="s">
        <v>146</v>
      </c>
      <c r="CJ29" t="s">
        <v>145</v>
      </c>
      <c r="CL29" t="s">
        <v>155</v>
      </c>
      <c r="CN29" t="s">
        <v>146</v>
      </c>
      <c r="CO29" s="6" t="s">
        <v>218</v>
      </c>
      <c r="CP29">
        <v>7</v>
      </c>
      <c r="CQ29">
        <v>0</v>
      </c>
      <c r="CR29" s="4" t="s">
        <v>146</v>
      </c>
      <c r="CS29" t="s">
        <v>208</v>
      </c>
      <c r="CT29" s="8">
        <f t="shared" si="3"/>
        <v>3</v>
      </c>
      <c r="CU29" s="4" t="s">
        <v>146</v>
      </c>
      <c r="CV29" t="s">
        <v>375</v>
      </c>
      <c r="CW29" s="8">
        <f t="shared" si="1"/>
        <v>182</v>
      </c>
      <c r="CX29" s="4" t="s">
        <v>178</v>
      </c>
      <c r="CY29" s="4" t="s">
        <v>146</v>
      </c>
      <c r="CZ29" t="s">
        <v>376</v>
      </c>
      <c r="DA29" t="s">
        <v>149</v>
      </c>
      <c r="DB29">
        <v>32</v>
      </c>
      <c r="DC29" t="s">
        <v>149</v>
      </c>
      <c r="DD29">
        <v>32</v>
      </c>
      <c r="DE29" t="s">
        <v>149</v>
      </c>
      <c r="DF29">
        <v>44</v>
      </c>
      <c r="DG29" s="4" t="s">
        <v>146</v>
      </c>
      <c r="DH29" t="s">
        <v>377</v>
      </c>
      <c r="DI29" s="8">
        <f t="shared" si="2"/>
        <v>31</v>
      </c>
      <c r="DJ29" s="4" t="s">
        <v>159</v>
      </c>
      <c r="DK29" t="s">
        <v>149</v>
      </c>
      <c r="DL29">
        <v>75</v>
      </c>
      <c r="DM29" t="s">
        <v>149</v>
      </c>
      <c r="DN29">
        <v>3</v>
      </c>
      <c r="DO29" s="4">
        <v>24.3</v>
      </c>
      <c r="DP29" s="4">
        <v>75.239999999999995</v>
      </c>
      <c r="DQ29" s="4">
        <v>26.2</v>
      </c>
      <c r="DR29">
        <v>75</v>
      </c>
      <c r="DS29">
        <v>385</v>
      </c>
      <c r="DT29">
        <v>1469</v>
      </c>
      <c r="DU29">
        <v>8</v>
      </c>
      <c r="DV29">
        <v>3</v>
      </c>
      <c r="DW29">
        <v>22</v>
      </c>
      <c r="DX29">
        <v>0</v>
      </c>
      <c r="DY29">
        <v>43</v>
      </c>
      <c r="DZ29">
        <v>26</v>
      </c>
      <c r="EA29">
        <v>88</v>
      </c>
      <c r="EB29">
        <v>100</v>
      </c>
      <c r="EC29">
        <v>93</v>
      </c>
      <c r="ED29">
        <v>1</v>
      </c>
      <c r="EE29">
        <v>9</v>
      </c>
      <c r="EF29">
        <v>9</v>
      </c>
      <c r="EG29">
        <v>1</v>
      </c>
      <c r="EH29">
        <v>0</v>
      </c>
      <c r="EI29">
        <v>0</v>
      </c>
      <c r="EJ29">
        <v>11</v>
      </c>
      <c r="EK29">
        <v>22</v>
      </c>
      <c r="EL29">
        <v>15</v>
      </c>
      <c r="EM29">
        <v>13</v>
      </c>
      <c r="EN29">
        <v>15</v>
      </c>
      <c r="EO29">
        <v>13</v>
      </c>
      <c r="EP29">
        <v>13</v>
      </c>
      <c r="EQ29" t="s">
        <v>378</v>
      </c>
      <c r="ER29" t="s">
        <v>379</v>
      </c>
    </row>
    <row r="30" spans="1:148">
      <c r="A30" s="1">
        <v>27</v>
      </c>
      <c r="B30" t="s">
        <v>380</v>
      </c>
      <c r="C30" s="4" t="s">
        <v>145</v>
      </c>
      <c r="J30" s="4" t="s">
        <v>145</v>
      </c>
      <c r="L30" s="4" t="s">
        <v>145</v>
      </c>
      <c r="N30" s="4" t="s">
        <v>145</v>
      </c>
      <c r="P30" s="4" t="s">
        <v>147</v>
      </c>
      <c r="R30" s="4" t="s">
        <v>146</v>
      </c>
      <c r="S30" t="s">
        <v>146</v>
      </c>
      <c r="T30" t="s">
        <v>145</v>
      </c>
      <c r="V30" s="4" t="s">
        <v>146</v>
      </c>
      <c r="W30" t="s">
        <v>381</v>
      </c>
      <c r="X30" t="s">
        <v>358</v>
      </c>
      <c r="Y30" s="4" t="s">
        <v>145</v>
      </c>
      <c r="AA30">
        <v>1</v>
      </c>
      <c r="AB30">
        <v>0</v>
      </c>
      <c r="AC30" t="s">
        <v>149</v>
      </c>
      <c r="AD30">
        <v>13</v>
      </c>
      <c r="AE30" t="s">
        <v>149</v>
      </c>
      <c r="AF30">
        <v>0</v>
      </c>
      <c r="AG30" t="s">
        <v>146</v>
      </c>
      <c r="AI30">
        <v>1724.11</v>
      </c>
      <c r="AJ30">
        <v>1724.11</v>
      </c>
      <c r="AK30">
        <v>1724.11</v>
      </c>
      <c r="AL30" s="4" t="s">
        <v>146</v>
      </c>
      <c r="AM30" t="s">
        <v>146</v>
      </c>
      <c r="AN30">
        <v>25</v>
      </c>
      <c r="AO30">
        <v>9</v>
      </c>
      <c r="AP30" t="s">
        <v>150</v>
      </c>
      <c r="AR30" s="4" t="s">
        <v>151</v>
      </c>
      <c r="AS30" s="4" t="s">
        <v>146</v>
      </c>
      <c r="AU30" s="4" t="s">
        <v>146</v>
      </c>
      <c r="AV30">
        <v>3</v>
      </c>
      <c r="AW30" s="4" t="s">
        <v>146</v>
      </c>
      <c r="AX30" t="s">
        <v>242</v>
      </c>
      <c r="AY30">
        <v>100</v>
      </c>
      <c r="AZ30">
        <v>100</v>
      </c>
      <c r="BA30">
        <v>100</v>
      </c>
      <c r="BB30">
        <v>100</v>
      </c>
      <c r="BC30">
        <v>100</v>
      </c>
      <c r="BD30" t="s">
        <v>149</v>
      </c>
      <c r="BE30">
        <v>4</v>
      </c>
      <c r="BF30" t="s">
        <v>149</v>
      </c>
      <c r="BG30">
        <v>9</v>
      </c>
      <c r="BH30" t="s">
        <v>149</v>
      </c>
      <c r="BI30">
        <v>57</v>
      </c>
      <c r="BJ30" t="s">
        <v>149</v>
      </c>
      <c r="BK30">
        <v>248</v>
      </c>
      <c r="BL30" t="s">
        <v>149</v>
      </c>
      <c r="BM30">
        <v>194</v>
      </c>
      <c r="BN30" t="s">
        <v>145</v>
      </c>
      <c r="BU30" t="s">
        <v>149</v>
      </c>
      <c r="BV30">
        <v>13</v>
      </c>
      <c r="BW30" t="s">
        <v>149</v>
      </c>
      <c r="BX30">
        <v>0</v>
      </c>
      <c r="BY30" t="s">
        <v>149</v>
      </c>
      <c r="BZ30">
        <v>0</v>
      </c>
      <c r="CA30" t="s">
        <v>149</v>
      </c>
      <c r="CB30">
        <v>0</v>
      </c>
      <c r="CC30" s="4" t="s">
        <v>146</v>
      </c>
      <c r="CD30" t="s">
        <v>149</v>
      </c>
      <c r="CE30" t="s">
        <v>382</v>
      </c>
      <c r="CF30" t="s">
        <v>149</v>
      </c>
      <c r="CG30" t="s">
        <v>382</v>
      </c>
      <c r="CH30" t="s">
        <v>149</v>
      </c>
      <c r="CI30" t="s">
        <v>383</v>
      </c>
      <c r="CJ30" t="s">
        <v>145</v>
      </c>
      <c r="CL30" t="s">
        <v>166</v>
      </c>
      <c r="CN30" t="s">
        <v>146</v>
      </c>
      <c r="CO30" s="6" t="s">
        <v>198</v>
      </c>
      <c r="CP30">
        <v>0</v>
      </c>
      <c r="CQ30">
        <v>2</v>
      </c>
      <c r="CR30" s="4" t="s">
        <v>146</v>
      </c>
      <c r="CS30" t="s">
        <v>384</v>
      </c>
      <c r="CT30" s="8">
        <f t="shared" si="3"/>
        <v>-32</v>
      </c>
      <c r="CU30" s="4" t="s">
        <v>146</v>
      </c>
      <c r="CV30" t="s">
        <v>385</v>
      </c>
      <c r="CW30" s="8">
        <f t="shared" si="1"/>
        <v>173</v>
      </c>
      <c r="CX30" s="4" t="s">
        <v>178</v>
      </c>
      <c r="CY30" s="4" t="s">
        <v>146</v>
      </c>
      <c r="CZ30" t="s">
        <v>386</v>
      </c>
      <c r="DA30" t="s">
        <v>149</v>
      </c>
      <c r="DB30">
        <v>8</v>
      </c>
      <c r="DC30" t="s">
        <v>149</v>
      </c>
      <c r="DD30">
        <v>8</v>
      </c>
      <c r="DE30" t="s">
        <v>149</v>
      </c>
      <c r="DF30">
        <v>24</v>
      </c>
      <c r="DG30" s="4" t="s">
        <v>145</v>
      </c>
      <c r="DI30" s="8" t="str">
        <f t="shared" si="2"/>
        <v>Não</v>
      </c>
      <c r="DJ30" s="4" t="s">
        <v>159</v>
      </c>
      <c r="DK30" t="s">
        <v>149</v>
      </c>
      <c r="DL30">
        <v>12</v>
      </c>
      <c r="DM30" t="s">
        <v>149</v>
      </c>
      <c r="DN30">
        <v>10</v>
      </c>
      <c r="DO30" s="4">
        <v>100</v>
      </c>
      <c r="DP30" s="4">
        <v>84.19</v>
      </c>
      <c r="DQ30" s="4">
        <v>37.89</v>
      </c>
      <c r="DR30">
        <v>96</v>
      </c>
      <c r="DS30">
        <v>264</v>
      </c>
      <c r="DT30">
        <v>936</v>
      </c>
      <c r="DU30">
        <v>2</v>
      </c>
      <c r="DV30">
        <v>2</v>
      </c>
      <c r="DW30">
        <v>4</v>
      </c>
      <c r="DX30">
        <v>5</v>
      </c>
      <c r="DY30">
        <v>30</v>
      </c>
      <c r="DZ30">
        <v>30</v>
      </c>
      <c r="EA30">
        <v>50</v>
      </c>
      <c r="EB30">
        <v>50</v>
      </c>
      <c r="EC30">
        <v>80</v>
      </c>
      <c r="ED30">
        <v>1</v>
      </c>
      <c r="EE30">
        <v>12</v>
      </c>
      <c r="EF30">
        <v>12</v>
      </c>
      <c r="EG30">
        <v>0</v>
      </c>
      <c r="EH30">
        <v>0</v>
      </c>
      <c r="EI30">
        <v>0</v>
      </c>
      <c r="EJ30">
        <v>4</v>
      </c>
      <c r="EK30">
        <v>10</v>
      </c>
      <c r="EL30">
        <v>7</v>
      </c>
      <c r="EM30">
        <v>8</v>
      </c>
      <c r="EN30">
        <v>8</v>
      </c>
      <c r="EO30">
        <v>8</v>
      </c>
      <c r="EP30">
        <v>10</v>
      </c>
      <c r="EQ30" t="s">
        <v>387</v>
      </c>
      <c r="ER30" t="s">
        <v>388</v>
      </c>
    </row>
    <row r="31" spans="1:148">
      <c r="A31" s="1">
        <v>28</v>
      </c>
      <c r="B31" t="s">
        <v>389</v>
      </c>
      <c r="C31" s="4" t="s">
        <v>145</v>
      </c>
      <c r="J31" s="4" t="s">
        <v>145</v>
      </c>
      <c r="L31" s="4" t="s">
        <v>145</v>
      </c>
      <c r="N31" s="4" t="s">
        <v>145</v>
      </c>
      <c r="P31" s="4" t="s">
        <v>223</v>
      </c>
      <c r="R31" s="4" t="s">
        <v>146</v>
      </c>
      <c r="S31" t="s">
        <v>146</v>
      </c>
      <c r="T31" t="s">
        <v>145</v>
      </c>
      <c r="V31" s="4" t="s">
        <v>146</v>
      </c>
      <c r="W31" t="s">
        <v>390</v>
      </c>
      <c r="X31" t="s">
        <v>391</v>
      </c>
      <c r="Y31" s="4" t="s">
        <v>145</v>
      </c>
      <c r="AA31">
        <v>1</v>
      </c>
      <c r="AB31">
        <v>1</v>
      </c>
      <c r="AC31" t="s">
        <v>149</v>
      </c>
      <c r="AD31">
        <v>18</v>
      </c>
      <c r="AE31" t="s">
        <v>149</v>
      </c>
      <c r="AF31">
        <v>0</v>
      </c>
      <c r="AG31" t="s">
        <v>146</v>
      </c>
      <c r="AI31">
        <v>2396.17</v>
      </c>
      <c r="AJ31">
        <v>2396.17</v>
      </c>
      <c r="AK31">
        <v>2396.17</v>
      </c>
      <c r="AL31" s="4" t="s">
        <v>146</v>
      </c>
      <c r="AM31" t="s">
        <v>146</v>
      </c>
      <c r="AN31">
        <v>25</v>
      </c>
      <c r="AO31">
        <v>6</v>
      </c>
      <c r="AP31" t="s">
        <v>150</v>
      </c>
      <c r="AR31" s="4" t="s">
        <v>151</v>
      </c>
      <c r="AS31" s="4" t="s">
        <v>146</v>
      </c>
      <c r="AU31" s="4" t="s">
        <v>146</v>
      </c>
      <c r="AV31">
        <v>2</v>
      </c>
      <c r="AW31" s="4" t="s">
        <v>146</v>
      </c>
      <c r="AX31" t="s">
        <v>392</v>
      </c>
      <c r="AY31">
        <v>100</v>
      </c>
      <c r="AZ31">
        <v>100</v>
      </c>
      <c r="BA31">
        <v>100</v>
      </c>
      <c r="BB31">
        <v>100</v>
      </c>
      <c r="BC31">
        <v>100</v>
      </c>
      <c r="BD31" t="s">
        <v>149</v>
      </c>
      <c r="BE31">
        <v>3</v>
      </c>
      <c r="BF31" t="s">
        <v>149</v>
      </c>
      <c r="BG31">
        <v>34</v>
      </c>
      <c r="BH31" t="s">
        <v>149</v>
      </c>
      <c r="BI31">
        <v>67</v>
      </c>
      <c r="BJ31" t="s">
        <v>149</v>
      </c>
      <c r="BK31">
        <v>1311</v>
      </c>
      <c r="BL31" t="s">
        <v>146</v>
      </c>
      <c r="BN31" t="s">
        <v>145</v>
      </c>
      <c r="BU31" t="s">
        <v>149</v>
      </c>
      <c r="BV31">
        <v>17</v>
      </c>
      <c r="BW31" t="s">
        <v>146</v>
      </c>
      <c r="BY31" t="s">
        <v>146</v>
      </c>
      <c r="CA31" t="s">
        <v>146</v>
      </c>
      <c r="CC31" s="4" t="s">
        <v>146</v>
      </c>
      <c r="CD31" t="s">
        <v>146</v>
      </c>
      <c r="CF31" t="s">
        <v>146</v>
      </c>
      <c r="CH31" t="s">
        <v>146</v>
      </c>
      <c r="CJ31" t="s">
        <v>145</v>
      </c>
      <c r="CL31" t="s">
        <v>155</v>
      </c>
      <c r="CN31" t="s">
        <v>146</v>
      </c>
      <c r="CO31" s="6" t="s">
        <v>218</v>
      </c>
      <c r="CP31">
        <v>1</v>
      </c>
      <c r="CQ31">
        <v>4</v>
      </c>
      <c r="CR31" s="4" t="s">
        <v>146</v>
      </c>
      <c r="CS31" t="s">
        <v>393</v>
      </c>
      <c r="CT31" s="8">
        <f t="shared" si="3"/>
        <v>196</v>
      </c>
      <c r="CU31" s="4" t="s">
        <v>146</v>
      </c>
      <c r="CV31" t="s">
        <v>393</v>
      </c>
      <c r="CW31" s="8">
        <f t="shared" si="1"/>
        <v>196</v>
      </c>
      <c r="CX31" s="4" t="s">
        <v>157</v>
      </c>
      <c r="CY31" s="4" t="s">
        <v>146</v>
      </c>
      <c r="CZ31" t="s">
        <v>394</v>
      </c>
      <c r="DA31" t="s">
        <v>149</v>
      </c>
      <c r="DB31">
        <v>40</v>
      </c>
      <c r="DC31" t="s">
        <v>149</v>
      </c>
      <c r="DD31">
        <v>40</v>
      </c>
      <c r="DE31" t="s">
        <v>149</v>
      </c>
      <c r="DF31">
        <v>40</v>
      </c>
      <c r="DG31" s="4" t="s">
        <v>145</v>
      </c>
      <c r="DI31" s="8" t="str">
        <f t="shared" si="2"/>
        <v>Não</v>
      </c>
      <c r="DJ31" s="4" t="s">
        <v>168</v>
      </c>
      <c r="DK31" t="s">
        <v>146</v>
      </c>
      <c r="DM31" t="s">
        <v>146</v>
      </c>
      <c r="DO31" s="4">
        <v>33.130000000000003</v>
      </c>
      <c r="DP31" s="4">
        <v>62.98</v>
      </c>
      <c r="DQ31" s="4">
        <v>34.380000000000003</v>
      </c>
      <c r="DR31">
        <v>221</v>
      </c>
      <c r="DS31">
        <v>379</v>
      </c>
      <c r="DT31">
        <v>1311</v>
      </c>
      <c r="DU31">
        <v>8</v>
      </c>
      <c r="DV31">
        <v>2</v>
      </c>
      <c r="DW31">
        <v>15</v>
      </c>
      <c r="DX31">
        <v>3</v>
      </c>
      <c r="DY31">
        <v>77</v>
      </c>
      <c r="DZ31">
        <v>22</v>
      </c>
      <c r="EA31">
        <v>50</v>
      </c>
      <c r="EB31">
        <v>50</v>
      </c>
      <c r="EC31">
        <v>65</v>
      </c>
      <c r="ED31">
        <v>1</v>
      </c>
      <c r="EE31">
        <v>1</v>
      </c>
      <c r="EF31">
        <v>17</v>
      </c>
      <c r="EG31">
        <v>0</v>
      </c>
      <c r="EH31">
        <v>0</v>
      </c>
      <c r="EI31">
        <v>0</v>
      </c>
      <c r="EJ31">
        <v>8</v>
      </c>
      <c r="EK31">
        <v>20</v>
      </c>
      <c r="EL31">
        <v>14</v>
      </c>
      <c r="EM31">
        <v>10</v>
      </c>
      <c r="EN31">
        <v>18</v>
      </c>
      <c r="EO31">
        <v>16</v>
      </c>
      <c r="EP31">
        <v>13</v>
      </c>
      <c r="EQ31" t="s">
        <v>395</v>
      </c>
      <c r="ER31" t="s">
        <v>396</v>
      </c>
    </row>
    <row r="32" spans="1:148">
      <c r="A32" s="1">
        <v>29</v>
      </c>
      <c r="B32" t="s">
        <v>397</v>
      </c>
      <c r="C32" s="4" t="s">
        <v>145</v>
      </c>
      <c r="J32" s="4" t="s">
        <v>145</v>
      </c>
      <c r="L32" s="4" t="s">
        <v>145</v>
      </c>
      <c r="N32" s="4" t="s">
        <v>145</v>
      </c>
      <c r="P32" s="4" t="s">
        <v>172</v>
      </c>
      <c r="R32" s="4" t="s">
        <v>146</v>
      </c>
      <c r="S32" t="s">
        <v>146</v>
      </c>
      <c r="T32" t="s">
        <v>145</v>
      </c>
      <c r="V32" s="4" t="s">
        <v>146</v>
      </c>
      <c r="W32" t="s">
        <v>398</v>
      </c>
      <c r="X32" t="s">
        <v>346</v>
      </c>
      <c r="Y32" s="4" t="s">
        <v>145</v>
      </c>
      <c r="AA32">
        <v>5</v>
      </c>
      <c r="AB32">
        <v>1</v>
      </c>
      <c r="AC32" t="s">
        <v>149</v>
      </c>
      <c r="AD32">
        <v>0</v>
      </c>
      <c r="AE32" t="s">
        <v>149</v>
      </c>
      <c r="AF32">
        <v>0</v>
      </c>
      <c r="AG32" t="s">
        <v>146</v>
      </c>
      <c r="AI32">
        <v>2068.92</v>
      </c>
      <c r="AJ32">
        <v>2068.92</v>
      </c>
      <c r="AK32">
        <v>2068.92</v>
      </c>
      <c r="AL32" s="4" t="s">
        <v>146</v>
      </c>
      <c r="AM32" t="s">
        <v>146</v>
      </c>
      <c r="AN32">
        <v>40</v>
      </c>
      <c r="AO32">
        <v>8</v>
      </c>
      <c r="AP32" t="s">
        <v>150</v>
      </c>
      <c r="AR32" s="4" t="s">
        <v>151</v>
      </c>
      <c r="AS32" s="4" t="s">
        <v>145</v>
      </c>
      <c r="AT32">
        <v>0</v>
      </c>
      <c r="AU32" s="4" t="s">
        <v>146</v>
      </c>
      <c r="AV32">
        <v>4</v>
      </c>
      <c r="AW32" s="4" t="s">
        <v>146</v>
      </c>
      <c r="AX32" t="s">
        <v>392</v>
      </c>
      <c r="AY32">
        <v>15</v>
      </c>
      <c r="AZ32">
        <v>24</v>
      </c>
      <c r="BA32">
        <v>27</v>
      </c>
      <c r="BB32">
        <v>15</v>
      </c>
      <c r="BC32">
        <v>19</v>
      </c>
      <c r="BD32" t="s">
        <v>149</v>
      </c>
      <c r="BE32">
        <v>4</v>
      </c>
      <c r="BF32" t="s">
        <v>149</v>
      </c>
      <c r="BG32">
        <v>30</v>
      </c>
      <c r="BH32" t="s">
        <v>149</v>
      </c>
      <c r="BI32">
        <v>146</v>
      </c>
      <c r="BJ32" t="s">
        <v>149</v>
      </c>
      <c r="BK32">
        <v>243</v>
      </c>
      <c r="BL32" t="s">
        <v>149</v>
      </c>
      <c r="BM32">
        <v>219</v>
      </c>
      <c r="BN32" t="s">
        <v>145</v>
      </c>
      <c r="BU32" t="s">
        <v>149</v>
      </c>
      <c r="BV32">
        <v>29</v>
      </c>
      <c r="BW32" t="s">
        <v>149</v>
      </c>
      <c r="BX32">
        <v>57</v>
      </c>
      <c r="BY32" t="s">
        <v>149</v>
      </c>
      <c r="BZ32">
        <v>63</v>
      </c>
      <c r="CA32" t="s">
        <v>149</v>
      </c>
      <c r="CB32">
        <v>0</v>
      </c>
      <c r="CC32" s="4" t="s">
        <v>146</v>
      </c>
      <c r="CD32" t="s">
        <v>146</v>
      </c>
      <c r="CF32" t="s">
        <v>149</v>
      </c>
      <c r="CG32">
        <v>0</v>
      </c>
      <c r="CH32" t="s">
        <v>149</v>
      </c>
      <c r="CI32" t="s">
        <v>399</v>
      </c>
      <c r="CJ32" t="s">
        <v>145</v>
      </c>
      <c r="CL32" t="s">
        <v>155</v>
      </c>
      <c r="CN32" t="s">
        <v>145</v>
      </c>
      <c r="CO32" s="6" t="s">
        <v>167</v>
      </c>
      <c r="CP32">
        <v>5</v>
      </c>
      <c r="CQ32">
        <v>24</v>
      </c>
      <c r="CR32" s="4" t="s">
        <v>146</v>
      </c>
      <c r="CS32" t="s">
        <v>400</v>
      </c>
      <c r="CT32" s="8">
        <f t="shared" si="3"/>
        <v>18</v>
      </c>
      <c r="CU32" s="4" t="s">
        <v>146</v>
      </c>
      <c r="CV32" t="s">
        <v>244</v>
      </c>
      <c r="CW32" s="8">
        <f t="shared" si="1"/>
        <v>203</v>
      </c>
      <c r="CX32" s="4" t="s">
        <v>157</v>
      </c>
      <c r="CY32" s="4" t="s">
        <v>146</v>
      </c>
      <c r="CZ32" t="s">
        <v>401</v>
      </c>
      <c r="DA32" t="s">
        <v>149</v>
      </c>
      <c r="DB32">
        <v>0</v>
      </c>
      <c r="DC32" t="s">
        <v>149</v>
      </c>
      <c r="DD32">
        <v>0</v>
      </c>
      <c r="DE32" t="s">
        <v>149</v>
      </c>
      <c r="DF32">
        <v>24</v>
      </c>
      <c r="DG32" s="4" t="s">
        <v>145</v>
      </c>
      <c r="DI32" s="8" t="str">
        <f t="shared" si="2"/>
        <v>Não</v>
      </c>
      <c r="DJ32" s="4" t="s">
        <v>159</v>
      </c>
      <c r="DK32" t="s">
        <v>149</v>
      </c>
      <c r="DL32">
        <v>45</v>
      </c>
      <c r="DM32" t="s">
        <v>149</v>
      </c>
      <c r="DN32">
        <v>59</v>
      </c>
      <c r="DO32" s="4">
        <v>20.190000000000001</v>
      </c>
      <c r="DP32" s="4">
        <v>79.81</v>
      </c>
      <c r="DQ32" s="4">
        <v>33.229999999999997</v>
      </c>
      <c r="DR32">
        <v>57</v>
      </c>
      <c r="DS32">
        <v>307</v>
      </c>
      <c r="DT32">
        <v>1092</v>
      </c>
      <c r="DU32">
        <v>8</v>
      </c>
      <c r="DV32">
        <v>5</v>
      </c>
      <c r="DW32">
        <v>17</v>
      </c>
      <c r="DX32">
        <v>21</v>
      </c>
      <c r="DY32">
        <v>25</v>
      </c>
      <c r="DZ32">
        <v>40</v>
      </c>
      <c r="EA32">
        <v>0</v>
      </c>
      <c r="EB32">
        <v>20</v>
      </c>
      <c r="EC32">
        <v>8</v>
      </c>
      <c r="ED32">
        <v>1</v>
      </c>
      <c r="EE32">
        <v>29</v>
      </c>
      <c r="EF32">
        <v>29</v>
      </c>
      <c r="EG32">
        <v>1</v>
      </c>
      <c r="EH32">
        <v>1</v>
      </c>
      <c r="EI32">
        <v>0</v>
      </c>
      <c r="EJ32">
        <v>13</v>
      </c>
      <c r="EK32">
        <v>38</v>
      </c>
      <c r="EL32">
        <v>29</v>
      </c>
      <c r="EM32">
        <v>26</v>
      </c>
      <c r="EN32">
        <v>27</v>
      </c>
      <c r="EO32">
        <v>25</v>
      </c>
      <c r="EP32">
        <v>25</v>
      </c>
      <c r="EQ32" t="s">
        <v>402</v>
      </c>
      <c r="ER32" t="s">
        <v>403</v>
      </c>
    </row>
    <row r="33" spans="1:148">
      <c r="A33" s="1">
        <v>30</v>
      </c>
      <c r="B33" t="s">
        <v>404</v>
      </c>
      <c r="C33" s="4" t="s">
        <v>146</v>
      </c>
      <c r="D33">
        <v>6</v>
      </c>
      <c r="E33">
        <v>2</v>
      </c>
      <c r="F33">
        <v>0</v>
      </c>
      <c r="G33">
        <v>0</v>
      </c>
      <c r="H33">
        <v>0</v>
      </c>
      <c r="I33">
        <v>0</v>
      </c>
      <c r="J33" s="4" t="s">
        <v>145</v>
      </c>
      <c r="L33" s="4" t="s">
        <v>145</v>
      </c>
      <c r="N33" s="4" t="s">
        <v>145</v>
      </c>
      <c r="P33" s="4" t="s">
        <v>172</v>
      </c>
      <c r="R33" s="4" t="s">
        <v>146</v>
      </c>
      <c r="S33" t="s">
        <v>146</v>
      </c>
      <c r="T33" t="s">
        <v>145</v>
      </c>
      <c r="V33" s="4" t="s">
        <v>146</v>
      </c>
      <c r="W33" t="s">
        <v>405</v>
      </c>
      <c r="X33" t="s">
        <v>241</v>
      </c>
      <c r="Y33" s="4" t="s">
        <v>145</v>
      </c>
      <c r="AA33">
        <v>1</v>
      </c>
      <c r="AB33">
        <v>1</v>
      </c>
      <c r="AC33" t="s">
        <v>149</v>
      </c>
      <c r="AD33">
        <v>20</v>
      </c>
      <c r="AE33" t="s">
        <v>149</v>
      </c>
      <c r="AF33">
        <v>0</v>
      </c>
      <c r="AG33" t="s">
        <v>146</v>
      </c>
      <c r="AI33">
        <v>2455.35</v>
      </c>
      <c r="AJ33">
        <v>2455.35</v>
      </c>
      <c r="AK33">
        <v>2455.35</v>
      </c>
      <c r="AL33" s="4" t="s">
        <v>146</v>
      </c>
      <c r="AM33" t="s">
        <v>146</v>
      </c>
      <c r="AN33">
        <v>60</v>
      </c>
      <c r="AO33">
        <v>8</v>
      </c>
      <c r="AP33" t="s">
        <v>150</v>
      </c>
      <c r="AR33" s="4" t="s">
        <v>151</v>
      </c>
      <c r="AS33" s="4" t="s">
        <v>145</v>
      </c>
      <c r="AT33">
        <v>90</v>
      </c>
      <c r="AU33" s="4" t="s">
        <v>145</v>
      </c>
      <c r="AW33" s="4" t="s">
        <v>146</v>
      </c>
      <c r="AX33" t="s">
        <v>406</v>
      </c>
      <c r="AY33">
        <v>70</v>
      </c>
      <c r="AZ33">
        <v>70</v>
      </c>
      <c r="BA33">
        <v>75</v>
      </c>
      <c r="BB33">
        <v>90</v>
      </c>
      <c r="BC33">
        <v>90</v>
      </c>
      <c r="BD33" t="s">
        <v>146</v>
      </c>
      <c r="BF33" t="s">
        <v>149</v>
      </c>
      <c r="BG33">
        <v>27</v>
      </c>
      <c r="BH33" t="s">
        <v>146</v>
      </c>
      <c r="BJ33" t="s">
        <v>149</v>
      </c>
      <c r="BK33">
        <v>450</v>
      </c>
      <c r="BL33" t="s">
        <v>149</v>
      </c>
      <c r="BM33">
        <v>490</v>
      </c>
      <c r="BN33" t="s">
        <v>146</v>
      </c>
      <c r="BO33">
        <v>0</v>
      </c>
      <c r="BP33">
        <v>660</v>
      </c>
      <c r="BQ33">
        <v>620</v>
      </c>
      <c r="BR33">
        <v>240</v>
      </c>
      <c r="BS33">
        <v>0</v>
      </c>
      <c r="BT33">
        <v>0</v>
      </c>
      <c r="BU33" t="s">
        <v>149</v>
      </c>
      <c r="BV33">
        <v>20</v>
      </c>
      <c r="BW33" t="s">
        <v>146</v>
      </c>
      <c r="BY33" t="s">
        <v>146</v>
      </c>
      <c r="CA33" t="s">
        <v>149</v>
      </c>
      <c r="CB33">
        <v>400</v>
      </c>
      <c r="CC33" s="4" t="s">
        <v>146</v>
      </c>
      <c r="CD33" t="s">
        <v>146</v>
      </c>
      <c r="CF33" t="s">
        <v>146</v>
      </c>
      <c r="CH33" t="s">
        <v>146</v>
      </c>
      <c r="CJ33" t="s">
        <v>145</v>
      </c>
      <c r="CL33" t="s">
        <v>166</v>
      </c>
      <c r="CN33" t="s">
        <v>146</v>
      </c>
      <c r="CO33" s="6" t="s">
        <v>407</v>
      </c>
      <c r="CP33">
        <v>1</v>
      </c>
      <c r="CQ33">
        <v>1</v>
      </c>
      <c r="CR33" s="4" t="s">
        <v>146</v>
      </c>
      <c r="CS33" t="s">
        <v>408</v>
      </c>
      <c r="CT33" s="8">
        <f t="shared" si="3"/>
        <v>35</v>
      </c>
      <c r="CU33" s="4" t="s">
        <v>145</v>
      </c>
      <c r="CW33" s="8" t="str">
        <f t="shared" si="1"/>
        <v>Não</v>
      </c>
      <c r="CX33" s="4" t="s">
        <v>157</v>
      </c>
      <c r="CY33" s="4" t="s">
        <v>146</v>
      </c>
      <c r="CZ33" t="s">
        <v>409</v>
      </c>
      <c r="DA33" t="s">
        <v>149</v>
      </c>
      <c r="DB33">
        <v>140</v>
      </c>
      <c r="DC33" t="s">
        <v>149</v>
      </c>
      <c r="DD33">
        <v>116</v>
      </c>
      <c r="DE33" t="s">
        <v>149</v>
      </c>
      <c r="DF33">
        <v>140</v>
      </c>
      <c r="DG33" s="4" t="s">
        <v>145</v>
      </c>
      <c r="DI33" s="8" t="str">
        <f t="shared" si="2"/>
        <v>Não</v>
      </c>
      <c r="DJ33" s="4" t="s">
        <v>159</v>
      </c>
      <c r="DK33" t="s">
        <v>149</v>
      </c>
      <c r="DL33">
        <v>8</v>
      </c>
      <c r="DM33" t="s">
        <v>149</v>
      </c>
      <c r="DN33">
        <v>45</v>
      </c>
      <c r="DO33" s="4">
        <v>25.97</v>
      </c>
      <c r="DP33" s="4">
        <v>74.290000000000006</v>
      </c>
      <c r="DQ33" s="4">
        <v>25.97</v>
      </c>
      <c r="DR33">
        <v>121</v>
      </c>
      <c r="DS33">
        <v>582</v>
      </c>
      <c r="DT33">
        <v>2043</v>
      </c>
      <c r="DU33">
        <v>4</v>
      </c>
      <c r="DV33">
        <v>2</v>
      </c>
      <c r="DW33">
        <v>37</v>
      </c>
      <c r="DX33">
        <v>10</v>
      </c>
      <c r="DY33">
        <v>114</v>
      </c>
      <c r="DZ33">
        <v>20</v>
      </c>
      <c r="EA33">
        <v>0</v>
      </c>
      <c r="EB33">
        <v>50</v>
      </c>
      <c r="EC33">
        <v>70</v>
      </c>
      <c r="ED33">
        <v>4</v>
      </c>
      <c r="EE33">
        <v>20</v>
      </c>
      <c r="EF33">
        <v>20</v>
      </c>
      <c r="EG33">
        <v>0</v>
      </c>
      <c r="EH33">
        <v>0</v>
      </c>
      <c r="EI33">
        <v>4</v>
      </c>
      <c r="EJ33">
        <v>6</v>
      </c>
      <c r="EK33">
        <v>37</v>
      </c>
      <c r="EL33">
        <v>14</v>
      </c>
      <c r="EM33">
        <v>16</v>
      </c>
      <c r="EN33">
        <v>20</v>
      </c>
      <c r="EO33">
        <v>24</v>
      </c>
      <c r="EP33">
        <v>26</v>
      </c>
      <c r="EQ33" t="s">
        <v>410</v>
      </c>
      <c r="ER33" t="s">
        <v>411</v>
      </c>
    </row>
    <row r="34" spans="1:148">
      <c r="A34" s="1">
        <v>31</v>
      </c>
      <c r="B34" t="s">
        <v>412</v>
      </c>
      <c r="C34" s="4" t="s">
        <v>146</v>
      </c>
      <c r="D34">
        <v>0</v>
      </c>
      <c r="E34">
        <v>0</v>
      </c>
      <c r="F34">
        <v>0</v>
      </c>
      <c r="G34">
        <v>0</v>
      </c>
      <c r="H34">
        <v>112</v>
      </c>
      <c r="I34">
        <v>14</v>
      </c>
      <c r="J34" s="4" t="s">
        <v>146</v>
      </c>
      <c r="K34">
        <v>1202</v>
      </c>
      <c r="L34" s="4" t="s">
        <v>146</v>
      </c>
      <c r="M34">
        <v>137</v>
      </c>
      <c r="N34" s="4" t="s">
        <v>146</v>
      </c>
      <c r="O34">
        <v>0</v>
      </c>
      <c r="P34" s="4" t="s">
        <v>223</v>
      </c>
      <c r="R34" s="4" t="s">
        <v>146</v>
      </c>
      <c r="S34" t="s">
        <v>146</v>
      </c>
      <c r="T34" t="s">
        <v>145</v>
      </c>
      <c r="V34" s="4" t="s">
        <v>146</v>
      </c>
      <c r="W34" t="s">
        <v>413</v>
      </c>
      <c r="X34" t="s">
        <v>358</v>
      </c>
      <c r="Y34" s="4" t="s">
        <v>145</v>
      </c>
      <c r="AA34">
        <v>8</v>
      </c>
      <c r="AB34">
        <v>3</v>
      </c>
      <c r="AC34" t="s">
        <v>149</v>
      </c>
      <c r="AD34">
        <v>12</v>
      </c>
      <c r="AE34" t="s">
        <v>149</v>
      </c>
      <c r="AF34">
        <v>0</v>
      </c>
      <c r="AG34" t="s">
        <v>149</v>
      </c>
      <c r="AH34">
        <v>0</v>
      </c>
      <c r="AI34">
        <v>2455.35</v>
      </c>
      <c r="AJ34">
        <v>2455.35</v>
      </c>
      <c r="AK34">
        <v>2455.35</v>
      </c>
      <c r="AL34" s="4" t="s">
        <v>146</v>
      </c>
      <c r="AM34" t="s">
        <v>146</v>
      </c>
      <c r="AN34">
        <v>73</v>
      </c>
      <c r="AO34">
        <v>21</v>
      </c>
      <c r="AP34" t="s">
        <v>150</v>
      </c>
      <c r="AR34" s="4" t="s">
        <v>151</v>
      </c>
      <c r="AS34" s="4" t="s">
        <v>145</v>
      </c>
      <c r="AT34">
        <v>95</v>
      </c>
      <c r="AU34" s="4" t="s">
        <v>146</v>
      </c>
      <c r="AV34">
        <v>10</v>
      </c>
      <c r="AW34" s="4" t="s">
        <v>146</v>
      </c>
      <c r="AX34" t="s">
        <v>414</v>
      </c>
      <c r="AY34">
        <v>100</v>
      </c>
      <c r="AZ34">
        <v>100</v>
      </c>
      <c r="BA34">
        <v>100</v>
      </c>
      <c r="BB34">
        <v>100</v>
      </c>
      <c r="BC34">
        <v>100</v>
      </c>
      <c r="BD34" t="s">
        <v>149</v>
      </c>
      <c r="BE34">
        <v>19</v>
      </c>
      <c r="BF34" t="s">
        <v>149</v>
      </c>
      <c r="BG34">
        <v>26</v>
      </c>
      <c r="BH34" t="s">
        <v>149</v>
      </c>
      <c r="BI34">
        <v>91</v>
      </c>
      <c r="BJ34" t="s">
        <v>149</v>
      </c>
      <c r="BK34">
        <v>368</v>
      </c>
      <c r="BL34" t="s">
        <v>149</v>
      </c>
      <c r="BM34">
        <v>339</v>
      </c>
      <c r="BN34" t="s">
        <v>146</v>
      </c>
      <c r="BO34">
        <v>0</v>
      </c>
      <c r="BP34">
        <v>0</v>
      </c>
      <c r="BQ34">
        <v>4</v>
      </c>
      <c r="BR34">
        <v>8</v>
      </c>
      <c r="BS34">
        <v>0</v>
      </c>
      <c r="BT34">
        <v>0</v>
      </c>
      <c r="BU34" t="s">
        <v>149</v>
      </c>
      <c r="BV34">
        <v>13</v>
      </c>
      <c r="BW34" t="s">
        <v>149</v>
      </c>
      <c r="BX34">
        <v>333</v>
      </c>
      <c r="BY34" t="s">
        <v>149</v>
      </c>
      <c r="BZ34">
        <v>0</v>
      </c>
      <c r="CA34" t="s">
        <v>149</v>
      </c>
      <c r="CB34">
        <v>0</v>
      </c>
      <c r="CC34" s="4" t="s">
        <v>146</v>
      </c>
      <c r="CD34" t="s">
        <v>149</v>
      </c>
      <c r="CE34" t="s">
        <v>415</v>
      </c>
      <c r="CF34" t="s">
        <v>149</v>
      </c>
      <c r="CG34" t="s">
        <v>416</v>
      </c>
      <c r="CH34" t="s">
        <v>149</v>
      </c>
      <c r="CI34" t="s">
        <v>417</v>
      </c>
      <c r="CJ34" t="s">
        <v>145</v>
      </c>
      <c r="CL34" t="s">
        <v>155</v>
      </c>
      <c r="CN34" t="s">
        <v>146</v>
      </c>
      <c r="CO34" s="6" t="s">
        <v>177</v>
      </c>
      <c r="CP34">
        <v>2</v>
      </c>
      <c r="CQ34">
        <v>1</v>
      </c>
      <c r="CR34" s="4" t="s">
        <v>146</v>
      </c>
      <c r="CS34" t="s">
        <v>177</v>
      </c>
      <c r="CT34" s="8">
        <f t="shared" si="3"/>
        <v>0</v>
      </c>
      <c r="CU34" s="4" t="s">
        <v>145</v>
      </c>
      <c r="CW34" s="8" t="str">
        <f t="shared" si="1"/>
        <v>Não</v>
      </c>
      <c r="CX34" s="4" t="s">
        <v>178</v>
      </c>
      <c r="CY34" s="4" t="s">
        <v>146</v>
      </c>
      <c r="CZ34" t="s">
        <v>418</v>
      </c>
      <c r="DA34" t="s">
        <v>149</v>
      </c>
      <c r="DB34">
        <v>32</v>
      </c>
      <c r="DC34" t="s">
        <v>149</v>
      </c>
      <c r="DD34">
        <v>32</v>
      </c>
      <c r="DE34" t="s">
        <v>149</v>
      </c>
      <c r="DF34">
        <v>32</v>
      </c>
      <c r="DG34" s="4" t="s">
        <v>146</v>
      </c>
      <c r="DH34" t="s">
        <v>419</v>
      </c>
      <c r="DI34" s="8">
        <f t="shared" si="2"/>
        <v>39</v>
      </c>
      <c r="DJ34" s="4" t="s">
        <v>168</v>
      </c>
      <c r="DK34" t="s">
        <v>149</v>
      </c>
      <c r="DL34">
        <v>136</v>
      </c>
      <c r="DM34" t="s">
        <v>149</v>
      </c>
      <c r="DN34">
        <v>35</v>
      </c>
      <c r="DO34" s="4">
        <v>95.17</v>
      </c>
      <c r="DP34" s="4">
        <v>60.37</v>
      </c>
      <c r="DQ34" s="4">
        <v>35.4</v>
      </c>
      <c r="DR34">
        <v>333</v>
      </c>
      <c r="DS34">
        <v>448</v>
      </c>
      <c r="DT34">
        <v>1378</v>
      </c>
      <c r="DU34">
        <v>3</v>
      </c>
      <c r="DV34">
        <v>16</v>
      </c>
      <c r="DW34">
        <v>5</v>
      </c>
      <c r="DX34">
        <v>23</v>
      </c>
      <c r="DY34">
        <v>17</v>
      </c>
      <c r="DZ34">
        <v>36</v>
      </c>
      <c r="EA34">
        <v>80</v>
      </c>
      <c r="EB34">
        <v>80</v>
      </c>
      <c r="EC34">
        <v>70</v>
      </c>
      <c r="ED34">
        <v>3</v>
      </c>
      <c r="EE34">
        <v>14</v>
      </c>
      <c r="EF34">
        <v>15</v>
      </c>
      <c r="EG34">
        <v>3</v>
      </c>
      <c r="EH34">
        <v>0</v>
      </c>
      <c r="EI34">
        <v>0</v>
      </c>
      <c r="EJ34">
        <v>20</v>
      </c>
      <c r="EK34">
        <v>39</v>
      </c>
      <c r="EL34">
        <v>19</v>
      </c>
      <c r="EM34">
        <v>18</v>
      </c>
      <c r="EN34">
        <v>14</v>
      </c>
      <c r="EO34">
        <v>20</v>
      </c>
      <c r="EP34">
        <v>21</v>
      </c>
      <c r="EQ34" t="s">
        <v>420</v>
      </c>
      <c r="ER34" t="s">
        <v>421</v>
      </c>
    </row>
    <row r="35" spans="1:148">
      <c r="A35" s="1">
        <v>32</v>
      </c>
      <c r="B35" t="s">
        <v>422</v>
      </c>
      <c r="C35" s="4" t="s">
        <v>146</v>
      </c>
      <c r="D35">
        <v>5</v>
      </c>
      <c r="E35">
        <v>0</v>
      </c>
      <c r="F35">
        <v>0</v>
      </c>
      <c r="G35">
        <v>20</v>
      </c>
      <c r="H35">
        <v>15</v>
      </c>
      <c r="I35">
        <v>32</v>
      </c>
      <c r="J35" s="4" t="s">
        <v>146</v>
      </c>
      <c r="K35">
        <v>120</v>
      </c>
      <c r="L35" s="4" t="s">
        <v>146</v>
      </c>
      <c r="M35">
        <v>100</v>
      </c>
      <c r="N35" s="4" t="s">
        <v>146</v>
      </c>
      <c r="O35">
        <v>50</v>
      </c>
      <c r="P35" s="4" t="s">
        <v>147</v>
      </c>
      <c r="R35" s="4" t="s">
        <v>146</v>
      </c>
      <c r="S35" t="s">
        <v>146</v>
      </c>
      <c r="T35" t="s">
        <v>145</v>
      </c>
      <c r="V35" s="4" t="s">
        <v>146</v>
      </c>
      <c r="W35" t="s">
        <v>423</v>
      </c>
      <c r="X35" t="s">
        <v>424</v>
      </c>
      <c r="Y35" s="4" t="s">
        <v>145</v>
      </c>
      <c r="AA35">
        <v>5</v>
      </c>
      <c r="AB35">
        <v>0</v>
      </c>
      <c r="AC35" t="s">
        <v>149</v>
      </c>
      <c r="AD35">
        <v>17</v>
      </c>
      <c r="AE35" t="s">
        <v>149</v>
      </c>
      <c r="AF35">
        <v>0</v>
      </c>
      <c r="AG35" t="s">
        <v>146</v>
      </c>
      <c r="AI35">
        <v>2298.81</v>
      </c>
      <c r="AJ35">
        <v>2298.81</v>
      </c>
      <c r="AK35">
        <v>2298.81</v>
      </c>
      <c r="AL35" s="4" t="s">
        <v>146</v>
      </c>
      <c r="AM35" t="s">
        <v>146</v>
      </c>
      <c r="AN35">
        <v>60</v>
      </c>
      <c r="AO35">
        <v>9</v>
      </c>
      <c r="AP35" t="s">
        <v>150</v>
      </c>
      <c r="AR35" s="4" t="s">
        <v>151</v>
      </c>
      <c r="AS35" s="4" t="s">
        <v>145</v>
      </c>
      <c r="AT35">
        <v>5</v>
      </c>
      <c r="AU35" s="4" t="s">
        <v>146</v>
      </c>
      <c r="AV35">
        <v>3</v>
      </c>
      <c r="AW35" s="4" t="s">
        <v>146</v>
      </c>
      <c r="AX35" t="s">
        <v>242</v>
      </c>
      <c r="AY35">
        <v>5</v>
      </c>
      <c r="AZ35">
        <v>20</v>
      </c>
      <c r="BA35">
        <v>30</v>
      </c>
      <c r="BB35">
        <v>10</v>
      </c>
      <c r="BC35">
        <v>30</v>
      </c>
      <c r="BD35" t="s">
        <v>149</v>
      </c>
      <c r="BE35">
        <v>16</v>
      </c>
      <c r="BF35" t="s">
        <v>149</v>
      </c>
      <c r="BG35">
        <v>18</v>
      </c>
      <c r="BH35" t="s">
        <v>149</v>
      </c>
      <c r="BI35">
        <v>82</v>
      </c>
      <c r="BJ35" t="s">
        <v>149</v>
      </c>
      <c r="BK35">
        <v>422</v>
      </c>
      <c r="BL35" t="s">
        <v>149</v>
      </c>
      <c r="BM35">
        <v>357</v>
      </c>
      <c r="BN35" t="s">
        <v>146</v>
      </c>
      <c r="BO35">
        <v>15</v>
      </c>
      <c r="BP35">
        <v>20</v>
      </c>
      <c r="BQ35">
        <v>3</v>
      </c>
      <c r="BR35">
        <v>4</v>
      </c>
      <c r="BS35">
        <v>0</v>
      </c>
      <c r="BT35">
        <v>0</v>
      </c>
      <c r="BU35" t="s">
        <v>149</v>
      </c>
      <c r="BV35">
        <v>22</v>
      </c>
      <c r="BW35" t="s">
        <v>146</v>
      </c>
      <c r="BY35" t="s">
        <v>146</v>
      </c>
      <c r="CA35" t="s">
        <v>146</v>
      </c>
      <c r="CC35" s="4" t="s">
        <v>146</v>
      </c>
      <c r="CD35" t="s">
        <v>146</v>
      </c>
      <c r="CF35" t="s">
        <v>146</v>
      </c>
      <c r="CH35" t="s">
        <v>146</v>
      </c>
      <c r="CJ35" t="s">
        <v>145</v>
      </c>
      <c r="CL35" t="s">
        <v>155</v>
      </c>
      <c r="CN35" t="s">
        <v>146</v>
      </c>
      <c r="CO35" s="6" t="s">
        <v>180</v>
      </c>
      <c r="CP35">
        <v>0</v>
      </c>
      <c r="CQ35">
        <v>7</v>
      </c>
      <c r="CR35" s="4" t="s">
        <v>146</v>
      </c>
      <c r="CS35" t="s">
        <v>425</v>
      </c>
      <c r="CT35" s="8">
        <f t="shared" si="3"/>
        <v>46</v>
      </c>
      <c r="CU35" s="4" t="s">
        <v>146</v>
      </c>
      <c r="CV35" t="s">
        <v>425</v>
      </c>
      <c r="CW35" s="8">
        <f t="shared" si="1"/>
        <v>46</v>
      </c>
      <c r="CX35" s="4" t="s">
        <v>157</v>
      </c>
      <c r="CY35" s="4" t="s">
        <v>146</v>
      </c>
      <c r="CZ35" t="s">
        <v>426</v>
      </c>
      <c r="DA35" t="s">
        <v>146</v>
      </c>
      <c r="DC35" t="s">
        <v>149</v>
      </c>
      <c r="DD35">
        <v>40</v>
      </c>
      <c r="DE35" t="s">
        <v>149</v>
      </c>
      <c r="DF35">
        <v>40</v>
      </c>
      <c r="DG35" s="4" t="s">
        <v>146</v>
      </c>
      <c r="DH35" t="s">
        <v>425</v>
      </c>
      <c r="DI35" s="8">
        <f t="shared" si="2"/>
        <v>46</v>
      </c>
      <c r="DJ35" s="4" t="s">
        <v>193</v>
      </c>
      <c r="DK35" t="s">
        <v>149</v>
      </c>
      <c r="DL35">
        <v>34</v>
      </c>
      <c r="DM35" t="s">
        <v>149</v>
      </c>
      <c r="DN35">
        <v>13</v>
      </c>
      <c r="DO35" s="4">
        <v>31.7</v>
      </c>
      <c r="DP35" s="4">
        <v>65.69</v>
      </c>
      <c r="DQ35" s="4">
        <v>31.7</v>
      </c>
      <c r="DR35">
        <v>233</v>
      </c>
      <c r="DS35">
        <v>445</v>
      </c>
      <c r="DT35">
        <v>1902</v>
      </c>
      <c r="DU35">
        <v>8</v>
      </c>
      <c r="DV35">
        <v>5</v>
      </c>
      <c r="DW35">
        <v>11</v>
      </c>
      <c r="DX35">
        <v>11</v>
      </c>
      <c r="DY35">
        <v>142</v>
      </c>
      <c r="DZ35">
        <v>26</v>
      </c>
      <c r="EA35">
        <v>4.4800000000000004</v>
      </c>
      <c r="EB35">
        <v>5.97</v>
      </c>
      <c r="EC35">
        <v>89.55</v>
      </c>
      <c r="ED35">
        <v>3</v>
      </c>
      <c r="EE35">
        <v>3</v>
      </c>
      <c r="EF35">
        <v>19</v>
      </c>
      <c r="EG35">
        <v>0</v>
      </c>
      <c r="EH35">
        <v>0</v>
      </c>
      <c r="EI35">
        <v>0</v>
      </c>
      <c r="EJ35">
        <v>13</v>
      </c>
      <c r="EK35">
        <v>22</v>
      </c>
      <c r="EL35">
        <v>17</v>
      </c>
      <c r="EM35">
        <v>17</v>
      </c>
      <c r="EN35">
        <v>18</v>
      </c>
      <c r="EO35">
        <v>16</v>
      </c>
      <c r="EP35">
        <v>12</v>
      </c>
      <c r="EQ35" t="s">
        <v>427</v>
      </c>
      <c r="ER35" t="s">
        <v>411</v>
      </c>
    </row>
    <row r="36" spans="1:148">
      <c r="A36" s="1">
        <v>33</v>
      </c>
      <c r="B36" t="s">
        <v>428</v>
      </c>
      <c r="C36" s="4" t="s">
        <v>146</v>
      </c>
      <c r="D36">
        <v>0</v>
      </c>
      <c r="E36">
        <v>0</v>
      </c>
      <c r="F36">
        <v>0</v>
      </c>
      <c r="G36">
        <v>5</v>
      </c>
      <c r="H36">
        <v>20</v>
      </c>
      <c r="I36">
        <v>10</v>
      </c>
      <c r="J36" s="4" t="s">
        <v>145</v>
      </c>
      <c r="L36" s="4" t="s">
        <v>145</v>
      </c>
      <c r="N36" s="4" t="s">
        <v>146</v>
      </c>
      <c r="O36">
        <v>2393</v>
      </c>
      <c r="P36" s="4" t="s">
        <v>223</v>
      </c>
      <c r="R36" s="4" t="s">
        <v>146</v>
      </c>
      <c r="S36" t="s">
        <v>145</v>
      </c>
      <c r="T36" t="s">
        <v>145</v>
      </c>
      <c r="U36" t="s">
        <v>429</v>
      </c>
      <c r="V36" s="4" t="s">
        <v>146</v>
      </c>
      <c r="W36">
        <v>977</v>
      </c>
      <c r="X36" t="s">
        <v>373</v>
      </c>
      <c r="Y36" s="4" t="s">
        <v>145</v>
      </c>
      <c r="AA36">
        <v>4</v>
      </c>
      <c r="AB36">
        <v>4</v>
      </c>
      <c r="AC36" t="s">
        <v>149</v>
      </c>
      <c r="AD36">
        <v>30</v>
      </c>
      <c r="AE36" t="s">
        <v>149</v>
      </c>
      <c r="AF36">
        <v>1</v>
      </c>
      <c r="AG36" t="s">
        <v>146</v>
      </c>
      <c r="AI36">
        <v>2454.0100000000002</v>
      </c>
      <c r="AJ36">
        <v>2454.0100000000002</v>
      </c>
      <c r="AK36">
        <v>2454.0100000000002</v>
      </c>
      <c r="AL36" s="4" t="s">
        <v>146</v>
      </c>
      <c r="AM36" t="s">
        <v>146</v>
      </c>
      <c r="AN36">
        <v>30</v>
      </c>
      <c r="AO36">
        <v>5</v>
      </c>
      <c r="AP36" t="s">
        <v>150</v>
      </c>
      <c r="AR36" s="4" t="s">
        <v>157</v>
      </c>
      <c r="AS36" s="4" t="s">
        <v>145</v>
      </c>
      <c r="AT36">
        <v>85</v>
      </c>
      <c r="AU36" s="4" t="s">
        <v>145</v>
      </c>
      <c r="AW36" s="4" t="s">
        <v>146</v>
      </c>
      <c r="AX36" t="s">
        <v>430</v>
      </c>
      <c r="AY36">
        <v>100</v>
      </c>
      <c r="AZ36">
        <v>100</v>
      </c>
      <c r="BA36">
        <v>100</v>
      </c>
      <c r="BB36">
        <v>100</v>
      </c>
      <c r="BC36">
        <v>100</v>
      </c>
      <c r="BD36" t="s">
        <v>149</v>
      </c>
      <c r="BE36">
        <v>14</v>
      </c>
      <c r="BF36" t="s">
        <v>149</v>
      </c>
      <c r="BG36">
        <v>48</v>
      </c>
      <c r="BH36" t="s">
        <v>149</v>
      </c>
      <c r="BI36">
        <v>111</v>
      </c>
      <c r="BJ36" t="s">
        <v>149</v>
      </c>
      <c r="BK36">
        <v>492</v>
      </c>
      <c r="BL36" t="s">
        <v>149</v>
      </c>
      <c r="BM36">
        <v>462</v>
      </c>
      <c r="BN36" t="s">
        <v>145</v>
      </c>
      <c r="BU36" t="s">
        <v>149</v>
      </c>
      <c r="BV36">
        <v>47</v>
      </c>
      <c r="BW36" t="s">
        <v>149</v>
      </c>
      <c r="BX36">
        <v>100</v>
      </c>
      <c r="BY36" t="s">
        <v>149</v>
      </c>
      <c r="BZ36">
        <v>0</v>
      </c>
      <c r="CA36" t="s">
        <v>149</v>
      </c>
      <c r="CB36">
        <v>1000</v>
      </c>
      <c r="CC36" s="4" t="s">
        <v>146</v>
      </c>
      <c r="CD36" t="s">
        <v>146</v>
      </c>
      <c r="CF36" t="s">
        <v>146</v>
      </c>
      <c r="CH36" t="s">
        <v>146</v>
      </c>
      <c r="CJ36" t="s">
        <v>146</v>
      </c>
      <c r="CK36" t="s">
        <v>431</v>
      </c>
      <c r="CL36" t="s">
        <v>155</v>
      </c>
      <c r="CN36" t="s">
        <v>145</v>
      </c>
      <c r="CO36" s="6" t="s">
        <v>199</v>
      </c>
      <c r="CP36">
        <v>1</v>
      </c>
      <c r="CQ36">
        <v>0</v>
      </c>
      <c r="CR36" s="4" t="s">
        <v>146</v>
      </c>
      <c r="CS36" t="s">
        <v>432</v>
      </c>
      <c r="CT36" s="8">
        <f t="shared" si="3"/>
        <v>94</v>
      </c>
      <c r="CU36" s="4" t="s">
        <v>146</v>
      </c>
      <c r="CV36" t="s">
        <v>244</v>
      </c>
      <c r="CW36" s="8">
        <f t="shared" si="1"/>
        <v>211</v>
      </c>
      <c r="CX36" s="4" t="s">
        <v>157</v>
      </c>
      <c r="CY36" s="4" t="s">
        <v>146</v>
      </c>
      <c r="CZ36" t="s">
        <v>433</v>
      </c>
      <c r="DA36" t="s">
        <v>146</v>
      </c>
      <c r="DC36" t="s">
        <v>146</v>
      </c>
      <c r="DE36" t="s">
        <v>146</v>
      </c>
      <c r="DG36" s="4" t="s">
        <v>145</v>
      </c>
      <c r="DI36" s="8" t="str">
        <f t="shared" si="2"/>
        <v>Não</v>
      </c>
      <c r="DJ36" s="4" t="s">
        <v>159</v>
      </c>
      <c r="DK36" t="s">
        <v>149</v>
      </c>
      <c r="DL36">
        <v>29</v>
      </c>
      <c r="DM36" t="s">
        <v>149</v>
      </c>
      <c r="DN36">
        <v>38</v>
      </c>
      <c r="DO36" s="4">
        <v>100</v>
      </c>
      <c r="DP36" s="4">
        <v>63.68</v>
      </c>
      <c r="DQ36" s="4">
        <v>37.659999999999997</v>
      </c>
      <c r="DR36">
        <v>230</v>
      </c>
      <c r="DS36">
        <v>777</v>
      </c>
      <c r="DT36">
        <v>2400</v>
      </c>
      <c r="DU36">
        <v>12</v>
      </c>
      <c r="DV36">
        <v>20</v>
      </c>
      <c r="DW36">
        <v>1</v>
      </c>
      <c r="DX36">
        <v>25</v>
      </c>
      <c r="DY36">
        <v>182</v>
      </c>
      <c r="DZ36">
        <v>86</v>
      </c>
      <c r="EA36">
        <v>10</v>
      </c>
      <c r="EB36">
        <v>10</v>
      </c>
      <c r="EC36">
        <v>50</v>
      </c>
      <c r="ED36">
        <v>3</v>
      </c>
      <c r="EE36">
        <v>36</v>
      </c>
      <c r="EF36">
        <v>38</v>
      </c>
      <c r="EG36">
        <v>1</v>
      </c>
      <c r="EH36">
        <v>0</v>
      </c>
      <c r="EI36">
        <v>21</v>
      </c>
      <c r="EJ36">
        <v>46</v>
      </c>
      <c r="EK36">
        <v>71</v>
      </c>
      <c r="EL36">
        <v>31</v>
      </c>
      <c r="EM36">
        <v>17</v>
      </c>
      <c r="EN36">
        <v>22</v>
      </c>
      <c r="EO36">
        <v>21</v>
      </c>
      <c r="EP36">
        <v>26</v>
      </c>
      <c r="EQ36" t="s">
        <v>434</v>
      </c>
      <c r="ER36" t="s">
        <v>435</v>
      </c>
    </row>
    <row r="37" spans="1:148">
      <c r="A37" s="1">
        <v>34</v>
      </c>
      <c r="B37" t="s">
        <v>436</v>
      </c>
      <c r="C37" s="4" t="s">
        <v>145</v>
      </c>
      <c r="J37" s="4" t="s">
        <v>146</v>
      </c>
      <c r="K37">
        <v>300</v>
      </c>
      <c r="L37" s="4" t="s">
        <v>145</v>
      </c>
      <c r="N37" s="4" t="s">
        <v>145</v>
      </c>
      <c r="P37" s="4" t="s">
        <v>147</v>
      </c>
      <c r="R37" s="4" t="s">
        <v>146</v>
      </c>
      <c r="S37" t="s">
        <v>145</v>
      </c>
      <c r="T37" t="s">
        <v>146</v>
      </c>
      <c r="V37" s="4" t="s">
        <v>146</v>
      </c>
      <c r="W37" t="s">
        <v>437</v>
      </c>
      <c r="X37" t="s">
        <v>358</v>
      </c>
      <c r="Y37" s="4" t="s">
        <v>145</v>
      </c>
      <c r="AA37">
        <v>0</v>
      </c>
      <c r="AB37">
        <v>1</v>
      </c>
      <c r="AC37" t="s">
        <v>149</v>
      </c>
      <c r="AD37">
        <v>20</v>
      </c>
      <c r="AE37" t="s">
        <v>149</v>
      </c>
      <c r="AF37">
        <v>0</v>
      </c>
      <c r="AG37" t="s">
        <v>146</v>
      </c>
      <c r="AI37">
        <v>2069.21</v>
      </c>
      <c r="AJ37">
        <v>2069.21</v>
      </c>
      <c r="AK37">
        <v>2069.21</v>
      </c>
      <c r="AL37" s="4" t="s">
        <v>146</v>
      </c>
      <c r="AM37" t="s">
        <v>146</v>
      </c>
      <c r="AN37">
        <v>30</v>
      </c>
      <c r="AO37">
        <v>4</v>
      </c>
      <c r="AP37" t="s">
        <v>150</v>
      </c>
      <c r="AR37" s="4" t="s">
        <v>151</v>
      </c>
      <c r="AS37" s="4" t="s">
        <v>145</v>
      </c>
      <c r="AT37">
        <v>22.3</v>
      </c>
      <c r="AU37" s="4" t="s">
        <v>146</v>
      </c>
      <c r="AV37">
        <v>3</v>
      </c>
      <c r="AW37" s="4" t="s">
        <v>146</v>
      </c>
      <c r="AX37" t="s">
        <v>438</v>
      </c>
      <c r="AY37">
        <v>90</v>
      </c>
      <c r="AZ37">
        <v>90</v>
      </c>
      <c r="BA37">
        <v>90</v>
      </c>
      <c r="BB37">
        <v>90</v>
      </c>
      <c r="BC37">
        <v>90</v>
      </c>
      <c r="BD37" t="s">
        <v>149</v>
      </c>
      <c r="BE37">
        <v>17</v>
      </c>
      <c r="BF37" t="s">
        <v>149</v>
      </c>
      <c r="BG37">
        <v>31</v>
      </c>
      <c r="BH37" t="s">
        <v>149</v>
      </c>
      <c r="BI37">
        <v>105</v>
      </c>
      <c r="BJ37" t="s">
        <v>149</v>
      </c>
      <c r="BK37">
        <v>377</v>
      </c>
      <c r="BL37" t="s">
        <v>149</v>
      </c>
      <c r="BM37">
        <v>301</v>
      </c>
      <c r="BN37" t="s">
        <v>146</v>
      </c>
      <c r="BO37">
        <v>6</v>
      </c>
      <c r="BP37">
        <v>38</v>
      </c>
      <c r="BQ37">
        <v>108</v>
      </c>
      <c r="BR37">
        <v>0</v>
      </c>
      <c r="BS37">
        <v>0</v>
      </c>
      <c r="BT37">
        <v>0</v>
      </c>
      <c r="BU37" t="s">
        <v>149</v>
      </c>
      <c r="BV37">
        <v>20</v>
      </c>
      <c r="BW37" t="s">
        <v>149</v>
      </c>
      <c r="BX37">
        <v>305</v>
      </c>
      <c r="BY37" t="s">
        <v>149</v>
      </c>
      <c r="BZ37">
        <v>0</v>
      </c>
      <c r="CA37" t="s">
        <v>149</v>
      </c>
      <c r="CB37">
        <v>0</v>
      </c>
      <c r="CC37" s="4" t="s">
        <v>146</v>
      </c>
      <c r="CD37" t="s">
        <v>149</v>
      </c>
      <c r="CE37">
        <v>76.751000000000005</v>
      </c>
      <c r="CF37" t="s">
        <v>149</v>
      </c>
      <c r="CG37">
        <v>76.751000000000005</v>
      </c>
      <c r="CH37" t="s">
        <v>149</v>
      </c>
      <c r="CI37">
        <v>76.751000000000005</v>
      </c>
      <c r="CJ37" t="s">
        <v>145</v>
      </c>
      <c r="CL37" t="s">
        <v>155</v>
      </c>
      <c r="CN37" t="s">
        <v>146</v>
      </c>
      <c r="CO37" s="6" t="s">
        <v>177</v>
      </c>
      <c r="CP37">
        <v>0</v>
      </c>
      <c r="CQ37">
        <v>3</v>
      </c>
      <c r="CR37" s="4" t="s">
        <v>146</v>
      </c>
      <c r="CS37" t="s">
        <v>439</v>
      </c>
      <c r="CT37" s="8">
        <f t="shared" si="3"/>
        <v>60</v>
      </c>
      <c r="CU37" s="4" t="s">
        <v>146</v>
      </c>
      <c r="CV37" t="s">
        <v>440</v>
      </c>
      <c r="CW37" s="8">
        <f t="shared" si="1"/>
        <v>239</v>
      </c>
      <c r="CX37" s="4" t="s">
        <v>157</v>
      </c>
      <c r="CY37" s="4" t="s">
        <v>146</v>
      </c>
      <c r="CZ37" t="s">
        <v>441</v>
      </c>
      <c r="DA37" t="s">
        <v>149</v>
      </c>
      <c r="DB37">
        <v>32</v>
      </c>
      <c r="DC37" t="s">
        <v>149</v>
      </c>
      <c r="DD37">
        <v>32</v>
      </c>
      <c r="DE37" t="s">
        <v>149</v>
      </c>
      <c r="DF37">
        <v>32</v>
      </c>
      <c r="DG37" s="4" t="s">
        <v>146</v>
      </c>
      <c r="DH37" t="s">
        <v>440</v>
      </c>
      <c r="DI37" s="8">
        <f t="shared" si="2"/>
        <v>239</v>
      </c>
      <c r="DJ37" s="4" t="s">
        <v>181</v>
      </c>
      <c r="DK37" t="s">
        <v>149</v>
      </c>
      <c r="DL37">
        <v>110</v>
      </c>
      <c r="DM37" t="s">
        <v>149</v>
      </c>
      <c r="DN37">
        <v>80</v>
      </c>
      <c r="DO37" s="4">
        <v>28.8</v>
      </c>
      <c r="DP37" s="4">
        <v>60.32</v>
      </c>
      <c r="DQ37" s="4">
        <v>28.8</v>
      </c>
      <c r="DR37">
        <v>305</v>
      </c>
      <c r="DS37">
        <v>504</v>
      </c>
      <c r="DT37">
        <v>1755</v>
      </c>
      <c r="DU37">
        <v>10</v>
      </c>
      <c r="DV37">
        <v>30</v>
      </c>
      <c r="DW37">
        <v>10</v>
      </c>
      <c r="DX37">
        <v>25</v>
      </c>
      <c r="DY37">
        <v>31</v>
      </c>
      <c r="DZ37">
        <v>59</v>
      </c>
      <c r="EA37">
        <v>2</v>
      </c>
      <c r="EB37">
        <v>2</v>
      </c>
      <c r="EC37">
        <v>10</v>
      </c>
      <c r="ED37">
        <v>4</v>
      </c>
      <c r="EE37">
        <v>17</v>
      </c>
      <c r="EF37">
        <v>14</v>
      </c>
      <c r="EG37">
        <v>4</v>
      </c>
      <c r="EH37">
        <v>0</v>
      </c>
      <c r="EI37">
        <v>0</v>
      </c>
      <c r="EJ37">
        <v>92</v>
      </c>
      <c r="EK37">
        <v>27</v>
      </c>
      <c r="EL37">
        <v>20</v>
      </c>
      <c r="EM37">
        <v>24</v>
      </c>
      <c r="EN37">
        <v>20</v>
      </c>
      <c r="EO37">
        <v>21</v>
      </c>
      <c r="EP37">
        <v>20</v>
      </c>
      <c r="EQ37" t="s">
        <v>442</v>
      </c>
      <c r="ER37" t="s">
        <v>443</v>
      </c>
    </row>
    <row r="38" spans="1:148">
      <c r="A38" s="1">
        <v>35</v>
      </c>
      <c r="B38" t="s">
        <v>444</v>
      </c>
      <c r="C38" s="4" t="s">
        <v>146</v>
      </c>
      <c r="D38">
        <v>0</v>
      </c>
      <c r="E38">
        <v>35</v>
      </c>
      <c r="F38">
        <v>0</v>
      </c>
      <c r="G38">
        <v>35</v>
      </c>
      <c r="H38">
        <v>23</v>
      </c>
      <c r="I38">
        <v>0</v>
      </c>
      <c r="J38" s="4" t="s">
        <v>146</v>
      </c>
      <c r="K38">
        <v>213</v>
      </c>
      <c r="L38" s="4" t="s">
        <v>145</v>
      </c>
      <c r="N38" s="4" t="s">
        <v>145</v>
      </c>
      <c r="P38" s="4" t="s">
        <v>172</v>
      </c>
      <c r="R38" s="4" t="s">
        <v>146</v>
      </c>
      <c r="S38" t="s">
        <v>146</v>
      </c>
      <c r="T38" t="s">
        <v>145</v>
      </c>
      <c r="V38" s="4" t="s">
        <v>146</v>
      </c>
      <c r="W38" t="s">
        <v>445</v>
      </c>
      <c r="X38" t="s">
        <v>446</v>
      </c>
      <c r="Y38" s="4" t="s">
        <v>145</v>
      </c>
      <c r="AA38">
        <v>11</v>
      </c>
      <c r="AB38">
        <v>0</v>
      </c>
      <c r="AC38" t="s">
        <v>149</v>
      </c>
      <c r="AD38">
        <v>9</v>
      </c>
      <c r="AE38" t="s">
        <v>149</v>
      </c>
      <c r="AF38">
        <v>0</v>
      </c>
      <c r="AG38" t="s">
        <v>149</v>
      </c>
      <c r="AH38">
        <v>0</v>
      </c>
      <c r="AI38">
        <v>1724.1</v>
      </c>
      <c r="AJ38">
        <v>1724.1</v>
      </c>
      <c r="AK38">
        <v>2666.69</v>
      </c>
      <c r="AL38" s="4" t="s">
        <v>146</v>
      </c>
      <c r="AM38" t="s">
        <v>146</v>
      </c>
      <c r="AN38">
        <v>50</v>
      </c>
      <c r="AO38">
        <v>15</v>
      </c>
      <c r="AP38" t="s">
        <v>150</v>
      </c>
      <c r="AR38" s="4" t="s">
        <v>151</v>
      </c>
      <c r="AS38" s="4" t="s">
        <v>145</v>
      </c>
      <c r="AT38">
        <v>98</v>
      </c>
      <c r="AU38" s="4" t="s">
        <v>145</v>
      </c>
      <c r="AW38" s="4" t="s">
        <v>146</v>
      </c>
      <c r="AX38" t="s">
        <v>447</v>
      </c>
      <c r="AY38">
        <v>100</v>
      </c>
      <c r="AZ38">
        <v>100</v>
      </c>
      <c r="BA38">
        <v>100</v>
      </c>
      <c r="BB38">
        <v>80</v>
      </c>
      <c r="BC38">
        <v>80</v>
      </c>
      <c r="BD38" t="s">
        <v>149</v>
      </c>
      <c r="BE38">
        <v>7</v>
      </c>
      <c r="BF38" t="s">
        <v>149</v>
      </c>
      <c r="BG38">
        <v>7</v>
      </c>
      <c r="BH38" t="s">
        <v>149</v>
      </c>
      <c r="BI38">
        <v>18</v>
      </c>
      <c r="BJ38" t="s">
        <v>149</v>
      </c>
      <c r="BK38">
        <v>44</v>
      </c>
      <c r="BL38" t="s">
        <v>149</v>
      </c>
      <c r="BM38">
        <v>44</v>
      </c>
      <c r="BN38" t="s">
        <v>145</v>
      </c>
      <c r="BU38" t="s">
        <v>149</v>
      </c>
      <c r="BV38">
        <v>10</v>
      </c>
      <c r="BW38" t="s">
        <v>149</v>
      </c>
      <c r="BX38">
        <v>0</v>
      </c>
      <c r="BY38" t="s">
        <v>149</v>
      </c>
      <c r="BZ38">
        <v>0</v>
      </c>
      <c r="CA38" t="s">
        <v>149</v>
      </c>
      <c r="CB38">
        <v>0</v>
      </c>
      <c r="CC38" s="4" t="s">
        <v>146</v>
      </c>
      <c r="CD38" t="s">
        <v>146</v>
      </c>
      <c r="CF38" t="s">
        <v>146</v>
      </c>
      <c r="CH38" t="s">
        <v>146</v>
      </c>
      <c r="CJ38" t="s">
        <v>145</v>
      </c>
      <c r="CL38" t="s">
        <v>155</v>
      </c>
      <c r="CN38" t="s">
        <v>146</v>
      </c>
      <c r="CO38" s="6" t="s">
        <v>177</v>
      </c>
      <c r="CP38">
        <v>0</v>
      </c>
      <c r="CQ38">
        <v>2</v>
      </c>
      <c r="CR38" s="4" t="s">
        <v>145</v>
      </c>
      <c r="CT38" s="8" t="str">
        <f t="shared" si="3"/>
        <v>Não</v>
      </c>
      <c r="CU38" s="4" t="s">
        <v>145</v>
      </c>
      <c r="CW38" s="8" t="str">
        <f t="shared" si="1"/>
        <v>Não</v>
      </c>
      <c r="CX38" s="4" t="s">
        <v>178</v>
      </c>
      <c r="CY38" s="4" t="s">
        <v>146</v>
      </c>
      <c r="CZ38" t="s">
        <v>448</v>
      </c>
      <c r="DA38" t="s">
        <v>149</v>
      </c>
      <c r="DB38">
        <v>80</v>
      </c>
      <c r="DC38" t="s">
        <v>149</v>
      </c>
      <c r="DD38">
        <v>80</v>
      </c>
      <c r="DE38" t="s">
        <v>149</v>
      </c>
      <c r="DF38">
        <v>120</v>
      </c>
      <c r="DG38" s="4" t="s">
        <v>145</v>
      </c>
      <c r="DI38" s="8" t="str">
        <f t="shared" si="2"/>
        <v>Não</v>
      </c>
      <c r="DJ38" s="4" t="s">
        <v>159</v>
      </c>
      <c r="DK38" t="s">
        <v>146</v>
      </c>
      <c r="DM38" t="s">
        <v>149</v>
      </c>
      <c r="DN38">
        <v>1</v>
      </c>
      <c r="DO38" s="4">
        <v>100</v>
      </c>
      <c r="DP38" s="4">
        <v>65.48</v>
      </c>
      <c r="DQ38" s="4">
        <v>28.42</v>
      </c>
      <c r="DR38">
        <v>108</v>
      </c>
      <c r="DS38">
        <v>127</v>
      </c>
      <c r="DT38">
        <v>405</v>
      </c>
      <c r="DU38">
        <v>3</v>
      </c>
      <c r="DV38">
        <v>4</v>
      </c>
      <c r="DW38">
        <v>4</v>
      </c>
      <c r="DX38">
        <v>3</v>
      </c>
      <c r="DY38">
        <v>11</v>
      </c>
      <c r="DZ38">
        <v>7</v>
      </c>
      <c r="EA38">
        <v>100</v>
      </c>
      <c r="EB38">
        <v>75</v>
      </c>
      <c r="EC38">
        <v>100</v>
      </c>
      <c r="ED38">
        <v>2</v>
      </c>
      <c r="EE38">
        <v>9</v>
      </c>
      <c r="EF38">
        <v>9</v>
      </c>
      <c r="EG38">
        <v>0</v>
      </c>
      <c r="EH38">
        <v>0</v>
      </c>
      <c r="EI38">
        <v>0</v>
      </c>
      <c r="EJ38">
        <v>7</v>
      </c>
      <c r="EK38">
        <v>7</v>
      </c>
      <c r="EL38">
        <v>3</v>
      </c>
      <c r="EM38">
        <v>3</v>
      </c>
      <c r="EN38">
        <v>3</v>
      </c>
      <c r="EO38">
        <v>2</v>
      </c>
      <c r="EP38">
        <v>3</v>
      </c>
      <c r="EQ38" t="s">
        <v>449</v>
      </c>
      <c r="ER38" t="s">
        <v>450</v>
      </c>
    </row>
    <row r="39" spans="1:148" ht="17.25" customHeight="1">
      <c r="A39" s="1">
        <v>36</v>
      </c>
      <c r="B39" t="s">
        <v>451</v>
      </c>
      <c r="C39" s="4" t="s">
        <v>146</v>
      </c>
      <c r="D39">
        <v>0</v>
      </c>
      <c r="E39">
        <v>0</v>
      </c>
      <c r="F39">
        <v>0</v>
      </c>
      <c r="G39">
        <v>15</v>
      </c>
      <c r="H39">
        <v>59</v>
      </c>
      <c r="I39">
        <v>18</v>
      </c>
      <c r="J39" s="4" t="s">
        <v>146</v>
      </c>
      <c r="K39">
        <v>85</v>
      </c>
      <c r="L39" s="4" t="s">
        <v>145</v>
      </c>
      <c r="N39" s="4" t="s">
        <v>145</v>
      </c>
      <c r="P39" s="4" t="s">
        <v>172</v>
      </c>
      <c r="R39" s="4" t="s">
        <v>146</v>
      </c>
      <c r="S39" t="s">
        <v>146</v>
      </c>
      <c r="T39" t="s">
        <v>145</v>
      </c>
      <c r="U39" t="s">
        <v>364</v>
      </c>
      <c r="V39" s="4" t="s">
        <v>146</v>
      </c>
      <c r="W39" t="s">
        <v>452</v>
      </c>
      <c r="X39" t="s">
        <v>373</v>
      </c>
      <c r="Y39" s="4" t="s">
        <v>145</v>
      </c>
      <c r="AA39">
        <v>36</v>
      </c>
      <c r="AB39">
        <v>4</v>
      </c>
      <c r="AC39" t="s">
        <v>149</v>
      </c>
      <c r="AD39">
        <v>10</v>
      </c>
      <c r="AE39" t="s">
        <v>149</v>
      </c>
      <c r="AF39">
        <v>0</v>
      </c>
      <c r="AG39" t="s">
        <v>149</v>
      </c>
      <c r="AH39">
        <v>0</v>
      </c>
      <c r="AI39">
        <v>1724.1</v>
      </c>
      <c r="AJ39">
        <v>1724.1</v>
      </c>
      <c r="AK39">
        <v>1724.1</v>
      </c>
      <c r="AL39" s="4" t="s">
        <v>146</v>
      </c>
      <c r="AM39" t="s">
        <v>146</v>
      </c>
      <c r="AN39">
        <v>50</v>
      </c>
      <c r="AO39">
        <v>7</v>
      </c>
      <c r="AP39" t="s">
        <v>150</v>
      </c>
      <c r="AR39" s="4" t="s">
        <v>151</v>
      </c>
      <c r="AS39" s="4" t="s">
        <v>146</v>
      </c>
      <c r="AU39" s="4" t="s">
        <v>146</v>
      </c>
      <c r="AV39">
        <v>12</v>
      </c>
      <c r="AW39" s="4" t="s">
        <v>146</v>
      </c>
      <c r="AX39" t="s">
        <v>453</v>
      </c>
      <c r="AY39">
        <v>100</v>
      </c>
      <c r="AZ39">
        <v>100</v>
      </c>
      <c r="BA39">
        <v>100</v>
      </c>
      <c r="BB39">
        <v>100</v>
      </c>
      <c r="BC39">
        <v>100</v>
      </c>
      <c r="BD39" t="s">
        <v>149</v>
      </c>
      <c r="BE39">
        <v>21</v>
      </c>
      <c r="BF39" t="s">
        <v>149</v>
      </c>
      <c r="BG39">
        <v>62</v>
      </c>
      <c r="BH39" t="s">
        <v>149</v>
      </c>
      <c r="BI39">
        <v>119</v>
      </c>
      <c r="BJ39" t="s">
        <v>149</v>
      </c>
      <c r="BK39">
        <v>630</v>
      </c>
      <c r="BL39" t="s">
        <v>149</v>
      </c>
      <c r="BM39">
        <v>535</v>
      </c>
      <c r="BN39" t="s">
        <v>146</v>
      </c>
      <c r="BO39">
        <v>248</v>
      </c>
      <c r="BP39">
        <v>67</v>
      </c>
      <c r="BQ39">
        <v>37</v>
      </c>
      <c r="BR39">
        <v>5</v>
      </c>
      <c r="BS39">
        <v>0</v>
      </c>
      <c r="BT39">
        <v>0</v>
      </c>
      <c r="BU39" t="s">
        <v>149</v>
      </c>
      <c r="BV39">
        <v>38</v>
      </c>
      <c r="BW39" t="s">
        <v>149</v>
      </c>
      <c r="BX39">
        <v>1000</v>
      </c>
      <c r="BY39" t="s">
        <v>149</v>
      </c>
      <c r="BZ39">
        <v>0</v>
      </c>
      <c r="CA39" t="s">
        <v>149</v>
      </c>
      <c r="CB39">
        <v>0</v>
      </c>
      <c r="CC39" s="4" t="s">
        <v>146</v>
      </c>
      <c r="CD39" t="s">
        <v>149</v>
      </c>
      <c r="CE39" t="s">
        <v>165</v>
      </c>
      <c r="CF39" t="s">
        <v>149</v>
      </c>
      <c r="CG39" t="s">
        <v>165</v>
      </c>
      <c r="CH39" t="s">
        <v>149</v>
      </c>
      <c r="CI39" t="s">
        <v>165</v>
      </c>
      <c r="CJ39" t="s">
        <v>146</v>
      </c>
      <c r="CK39" s="2" t="s">
        <v>454</v>
      </c>
      <c r="CL39" t="s">
        <v>155</v>
      </c>
      <c r="CN39" t="s">
        <v>145</v>
      </c>
      <c r="CO39" s="6" t="s">
        <v>326</v>
      </c>
      <c r="CP39">
        <v>18</v>
      </c>
      <c r="CQ39">
        <v>18</v>
      </c>
      <c r="CR39" s="4" t="s">
        <v>146</v>
      </c>
      <c r="CS39" t="s">
        <v>455</v>
      </c>
      <c r="CT39" s="8">
        <f t="shared" si="3"/>
        <v>5</v>
      </c>
      <c r="CU39" s="4" t="s">
        <v>145</v>
      </c>
      <c r="CW39" s="8" t="str">
        <f t="shared" si="1"/>
        <v>Não</v>
      </c>
      <c r="CX39" s="4" t="s">
        <v>178</v>
      </c>
      <c r="CY39" s="4" t="s">
        <v>146</v>
      </c>
      <c r="CZ39" t="s">
        <v>456</v>
      </c>
      <c r="DA39" t="s">
        <v>149</v>
      </c>
      <c r="DB39">
        <v>40</v>
      </c>
      <c r="DC39" t="s">
        <v>149</v>
      </c>
      <c r="DD39">
        <v>40</v>
      </c>
      <c r="DE39" t="s">
        <v>149</v>
      </c>
      <c r="DF39">
        <v>40</v>
      </c>
      <c r="DG39" s="4" t="s">
        <v>146</v>
      </c>
      <c r="DH39" t="s">
        <v>457</v>
      </c>
      <c r="DI39" s="8">
        <f t="shared" si="2"/>
        <v>47</v>
      </c>
      <c r="DJ39" s="4" t="s">
        <v>168</v>
      </c>
      <c r="DK39" t="s">
        <v>149</v>
      </c>
      <c r="DL39">
        <v>0</v>
      </c>
      <c r="DM39" t="s">
        <v>149</v>
      </c>
      <c r="DN39">
        <v>0</v>
      </c>
      <c r="DO39" s="4">
        <v>99.57</v>
      </c>
      <c r="DP39" s="4">
        <v>63.67</v>
      </c>
      <c r="DQ39" s="4">
        <v>32.18</v>
      </c>
      <c r="DR39">
        <v>1000</v>
      </c>
      <c r="DS39">
        <v>670</v>
      </c>
      <c r="DT39">
        <v>2616</v>
      </c>
      <c r="DU39">
        <v>7</v>
      </c>
      <c r="DV39">
        <v>65</v>
      </c>
      <c r="DW39">
        <v>35</v>
      </c>
      <c r="DX39">
        <v>11</v>
      </c>
      <c r="DY39">
        <v>75</v>
      </c>
      <c r="DZ39">
        <v>93</v>
      </c>
      <c r="EA39">
        <v>6</v>
      </c>
      <c r="EB39">
        <v>25</v>
      </c>
      <c r="EC39">
        <v>60</v>
      </c>
      <c r="ED39">
        <v>2</v>
      </c>
      <c r="EE39">
        <v>33</v>
      </c>
      <c r="EF39">
        <v>33</v>
      </c>
      <c r="EG39">
        <v>2</v>
      </c>
      <c r="EH39">
        <v>0</v>
      </c>
      <c r="EI39">
        <v>0</v>
      </c>
      <c r="EJ39">
        <v>72</v>
      </c>
      <c r="EK39">
        <v>46</v>
      </c>
      <c r="EL39">
        <v>27</v>
      </c>
      <c r="EM39">
        <v>19</v>
      </c>
      <c r="EN39">
        <v>24</v>
      </c>
      <c r="EO39">
        <v>23</v>
      </c>
      <c r="EP39">
        <v>26</v>
      </c>
      <c r="EQ39" t="s">
        <v>458</v>
      </c>
      <c r="ER39" t="s">
        <v>459</v>
      </c>
    </row>
    <row r="40" spans="1:148">
      <c r="A40" s="1">
        <v>37</v>
      </c>
      <c r="B40" t="s">
        <v>460</v>
      </c>
      <c r="C40" s="4" t="s">
        <v>146</v>
      </c>
      <c r="D40">
        <v>0</v>
      </c>
      <c r="E40">
        <v>0</v>
      </c>
      <c r="F40">
        <v>0</v>
      </c>
      <c r="G40">
        <v>0</v>
      </c>
      <c r="H40">
        <v>0</v>
      </c>
      <c r="I40">
        <v>0</v>
      </c>
      <c r="J40" s="4" t="s">
        <v>145</v>
      </c>
      <c r="L40" s="4" t="s">
        <v>145</v>
      </c>
      <c r="N40" s="4" t="s">
        <v>145</v>
      </c>
      <c r="P40" s="4" t="s">
        <v>172</v>
      </c>
      <c r="R40" s="4" t="s">
        <v>146</v>
      </c>
      <c r="S40" t="s">
        <v>146</v>
      </c>
      <c r="T40" t="s">
        <v>145</v>
      </c>
      <c r="U40" t="s">
        <v>262</v>
      </c>
      <c r="V40" s="4" t="s">
        <v>146</v>
      </c>
      <c r="W40" t="s">
        <v>461</v>
      </c>
      <c r="X40" t="s">
        <v>163</v>
      </c>
      <c r="Y40" s="4" t="s">
        <v>145</v>
      </c>
      <c r="AA40">
        <v>0</v>
      </c>
      <c r="AB40">
        <v>1</v>
      </c>
      <c r="AC40" t="s">
        <v>149</v>
      </c>
      <c r="AD40">
        <v>12</v>
      </c>
      <c r="AE40" t="s">
        <v>149</v>
      </c>
      <c r="AF40">
        <v>0</v>
      </c>
      <c r="AG40" t="s">
        <v>146</v>
      </c>
      <c r="AI40">
        <v>1841.51</v>
      </c>
      <c r="AJ40">
        <v>1841.51</v>
      </c>
      <c r="AK40">
        <v>1841.51</v>
      </c>
      <c r="AL40" s="4" t="s">
        <v>146</v>
      </c>
      <c r="AM40" t="s">
        <v>146</v>
      </c>
      <c r="AN40">
        <v>40</v>
      </c>
      <c r="AO40">
        <v>3</v>
      </c>
      <c r="AP40" t="s">
        <v>150</v>
      </c>
      <c r="AR40" s="4" t="s">
        <v>151</v>
      </c>
      <c r="AS40" s="4" t="s">
        <v>145</v>
      </c>
      <c r="AT40">
        <v>75</v>
      </c>
      <c r="AU40" s="4" t="s">
        <v>146</v>
      </c>
      <c r="AV40">
        <v>1</v>
      </c>
      <c r="AW40" s="4" t="s">
        <v>146</v>
      </c>
      <c r="AX40" t="s">
        <v>462</v>
      </c>
      <c r="AY40">
        <v>50</v>
      </c>
      <c r="AZ40">
        <v>100</v>
      </c>
      <c r="BA40">
        <v>100</v>
      </c>
      <c r="BB40">
        <v>100</v>
      </c>
      <c r="BC40">
        <v>100</v>
      </c>
      <c r="BD40" t="s">
        <v>149</v>
      </c>
      <c r="BE40">
        <v>8</v>
      </c>
      <c r="BF40" t="s">
        <v>149</v>
      </c>
      <c r="BG40">
        <v>14</v>
      </c>
      <c r="BH40" t="s">
        <v>149</v>
      </c>
      <c r="BI40">
        <v>53</v>
      </c>
      <c r="BJ40" t="s">
        <v>149</v>
      </c>
      <c r="BK40">
        <v>130</v>
      </c>
      <c r="BL40" t="s">
        <v>149</v>
      </c>
      <c r="BM40">
        <v>130</v>
      </c>
      <c r="BN40" t="s">
        <v>146</v>
      </c>
      <c r="BO40">
        <v>50</v>
      </c>
      <c r="BP40">
        <v>159</v>
      </c>
      <c r="BQ40">
        <v>0</v>
      </c>
      <c r="BR40">
        <v>1</v>
      </c>
      <c r="BS40">
        <v>0</v>
      </c>
      <c r="BT40">
        <v>0</v>
      </c>
      <c r="BU40" t="s">
        <v>149</v>
      </c>
      <c r="BV40">
        <v>9</v>
      </c>
      <c r="BW40" t="s">
        <v>149</v>
      </c>
      <c r="BX40">
        <v>0</v>
      </c>
      <c r="BY40" t="s">
        <v>149</v>
      </c>
      <c r="BZ40">
        <v>0</v>
      </c>
      <c r="CA40" t="s">
        <v>149</v>
      </c>
      <c r="CB40">
        <v>0</v>
      </c>
      <c r="CC40" s="4" t="s">
        <v>146</v>
      </c>
      <c r="CD40" t="s">
        <v>149</v>
      </c>
      <c r="CE40" t="s">
        <v>463</v>
      </c>
      <c r="CF40" t="s">
        <v>149</v>
      </c>
      <c r="CG40" t="s">
        <v>463</v>
      </c>
      <c r="CH40" t="s">
        <v>149</v>
      </c>
      <c r="CI40" t="s">
        <v>463</v>
      </c>
      <c r="CJ40" t="s">
        <v>145</v>
      </c>
      <c r="CL40" t="s">
        <v>155</v>
      </c>
      <c r="CN40" t="s">
        <v>146</v>
      </c>
      <c r="CO40" s="6" t="s">
        <v>177</v>
      </c>
      <c r="CP40">
        <v>2</v>
      </c>
      <c r="CQ40">
        <v>0</v>
      </c>
      <c r="CR40" s="4" t="s">
        <v>146</v>
      </c>
      <c r="CS40" t="s">
        <v>464</v>
      </c>
      <c r="CT40" s="8">
        <f t="shared" si="3"/>
        <v>36</v>
      </c>
      <c r="CU40" s="4" t="s">
        <v>145</v>
      </c>
      <c r="CW40" s="8" t="str">
        <f t="shared" si="1"/>
        <v>Não</v>
      </c>
      <c r="CX40" s="4" t="s">
        <v>157</v>
      </c>
      <c r="CY40" s="4" t="s">
        <v>146</v>
      </c>
      <c r="CZ40" t="s">
        <v>465</v>
      </c>
      <c r="DA40" t="s">
        <v>149</v>
      </c>
      <c r="DB40">
        <v>35</v>
      </c>
      <c r="DC40" t="s">
        <v>149</v>
      </c>
      <c r="DD40">
        <v>35</v>
      </c>
      <c r="DE40" t="s">
        <v>149</v>
      </c>
      <c r="DF40">
        <v>35</v>
      </c>
      <c r="DG40" s="4" t="s">
        <v>146</v>
      </c>
      <c r="DH40" t="s">
        <v>466</v>
      </c>
      <c r="DI40" s="8">
        <f t="shared" si="2"/>
        <v>123</v>
      </c>
      <c r="DJ40" s="4" t="s">
        <v>159</v>
      </c>
      <c r="DK40" t="s">
        <v>149</v>
      </c>
      <c r="DL40">
        <v>0</v>
      </c>
      <c r="DM40" t="s">
        <v>149</v>
      </c>
      <c r="DN40">
        <v>5</v>
      </c>
      <c r="DO40" s="4">
        <v>33.93</v>
      </c>
      <c r="DP40" s="4">
        <v>73.64</v>
      </c>
      <c r="DQ40" s="4">
        <v>33.93</v>
      </c>
      <c r="DR40">
        <v>134</v>
      </c>
      <c r="DS40">
        <v>249</v>
      </c>
      <c r="DT40">
        <v>890</v>
      </c>
      <c r="DU40">
        <v>0</v>
      </c>
      <c r="DV40">
        <v>4</v>
      </c>
      <c r="DW40">
        <v>6</v>
      </c>
      <c r="DX40">
        <v>12</v>
      </c>
      <c r="DY40">
        <v>19</v>
      </c>
      <c r="DZ40">
        <v>18</v>
      </c>
      <c r="EA40">
        <v>0</v>
      </c>
      <c r="EB40">
        <v>0</v>
      </c>
      <c r="EC40">
        <v>20</v>
      </c>
      <c r="ED40">
        <v>2</v>
      </c>
      <c r="EE40">
        <v>3</v>
      </c>
      <c r="EF40">
        <v>6</v>
      </c>
      <c r="EG40">
        <v>0</v>
      </c>
      <c r="EH40">
        <v>0</v>
      </c>
      <c r="EI40">
        <v>0</v>
      </c>
      <c r="EJ40">
        <v>12</v>
      </c>
      <c r="EK40">
        <v>18</v>
      </c>
      <c r="EL40">
        <v>8</v>
      </c>
      <c r="EM40">
        <v>7</v>
      </c>
      <c r="EN40">
        <v>7</v>
      </c>
      <c r="EO40">
        <v>7</v>
      </c>
      <c r="EP40">
        <v>6</v>
      </c>
      <c r="EQ40" t="s">
        <v>467</v>
      </c>
      <c r="ER40" t="s">
        <v>468</v>
      </c>
    </row>
    <row r="41" spans="1:148">
      <c r="A41" s="1">
        <v>38</v>
      </c>
      <c r="B41" t="s">
        <v>469</v>
      </c>
      <c r="C41" s="4" t="s">
        <v>145</v>
      </c>
      <c r="J41" s="4" t="s">
        <v>146</v>
      </c>
      <c r="K41">
        <v>2291</v>
      </c>
      <c r="L41" s="4" t="s">
        <v>146</v>
      </c>
      <c r="M41">
        <v>8995</v>
      </c>
      <c r="N41" s="4" t="s">
        <v>146</v>
      </c>
      <c r="O41">
        <v>30494</v>
      </c>
      <c r="P41" s="4" t="s">
        <v>223</v>
      </c>
      <c r="R41" s="4" t="s">
        <v>146</v>
      </c>
      <c r="S41" t="s">
        <v>146</v>
      </c>
      <c r="T41" t="s">
        <v>145</v>
      </c>
      <c r="U41" t="s">
        <v>470</v>
      </c>
      <c r="V41" s="4" t="s">
        <v>146</v>
      </c>
      <c r="W41">
        <v>2713</v>
      </c>
      <c r="X41" t="s">
        <v>241</v>
      </c>
      <c r="Y41" s="4" t="s">
        <v>145</v>
      </c>
      <c r="AA41">
        <v>60</v>
      </c>
      <c r="AB41">
        <v>17</v>
      </c>
      <c r="AC41" t="s">
        <v>146</v>
      </c>
      <c r="AE41" t="s">
        <v>149</v>
      </c>
      <c r="AF41">
        <v>0</v>
      </c>
      <c r="AG41" t="s">
        <v>146</v>
      </c>
      <c r="AI41">
        <v>2488.16</v>
      </c>
      <c r="AJ41">
        <v>2488.16</v>
      </c>
      <c r="AK41">
        <v>2488.16</v>
      </c>
      <c r="AL41" s="4" t="s">
        <v>146</v>
      </c>
      <c r="AM41" t="s">
        <v>145</v>
      </c>
      <c r="AO41">
        <v>7.66</v>
      </c>
      <c r="AP41" t="s">
        <v>150</v>
      </c>
      <c r="AR41" s="4" t="s">
        <v>309</v>
      </c>
      <c r="AS41" s="4" t="s">
        <v>146</v>
      </c>
      <c r="AU41" s="4" t="s">
        <v>146</v>
      </c>
      <c r="AV41">
        <v>8</v>
      </c>
      <c r="AW41" s="4" t="s">
        <v>146</v>
      </c>
      <c r="AX41" t="s">
        <v>471</v>
      </c>
      <c r="AY41">
        <v>23</v>
      </c>
      <c r="AZ41">
        <v>21</v>
      </c>
      <c r="BA41">
        <v>21</v>
      </c>
      <c r="BB41">
        <v>21</v>
      </c>
      <c r="BC41">
        <v>20</v>
      </c>
      <c r="BD41" t="s">
        <v>149</v>
      </c>
      <c r="BE41">
        <v>271</v>
      </c>
      <c r="BF41" t="s">
        <v>149</v>
      </c>
      <c r="BG41">
        <v>367</v>
      </c>
      <c r="BH41" t="s">
        <v>149</v>
      </c>
      <c r="BI41">
        <v>1059</v>
      </c>
      <c r="BJ41" t="s">
        <v>149</v>
      </c>
      <c r="BK41">
        <v>4885</v>
      </c>
      <c r="BL41" t="s">
        <v>149</v>
      </c>
      <c r="BM41">
        <v>4614</v>
      </c>
      <c r="BN41" t="s">
        <v>146</v>
      </c>
      <c r="BO41">
        <v>986</v>
      </c>
      <c r="BP41">
        <v>9851</v>
      </c>
      <c r="BQ41">
        <v>0</v>
      </c>
      <c r="BR41">
        <v>0</v>
      </c>
      <c r="BS41">
        <v>0</v>
      </c>
      <c r="BT41">
        <v>0</v>
      </c>
      <c r="BU41" t="s">
        <v>149</v>
      </c>
      <c r="BV41">
        <v>113</v>
      </c>
      <c r="BW41" t="s">
        <v>149</v>
      </c>
      <c r="BX41">
        <v>5300</v>
      </c>
      <c r="BY41" t="s">
        <v>149</v>
      </c>
      <c r="BZ41">
        <v>0</v>
      </c>
      <c r="CA41" t="s">
        <v>149</v>
      </c>
      <c r="CB41">
        <v>5685</v>
      </c>
      <c r="CC41" s="4" t="s">
        <v>146</v>
      </c>
      <c r="CD41" t="s">
        <v>149</v>
      </c>
      <c r="CE41" t="s">
        <v>472</v>
      </c>
      <c r="CF41" t="s">
        <v>149</v>
      </c>
      <c r="CG41" t="s">
        <v>473</v>
      </c>
      <c r="CH41" t="s">
        <v>149</v>
      </c>
      <c r="CI41" t="s">
        <v>474</v>
      </c>
      <c r="CJ41" t="s">
        <v>146</v>
      </c>
      <c r="CK41" t="s">
        <v>475</v>
      </c>
      <c r="CL41" t="s">
        <v>155</v>
      </c>
      <c r="CN41" t="s">
        <v>146</v>
      </c>
      <c r="CO41" s="6" t="s">
        <v>177</v>
      </c>
      <c r="CP41">
        <v>17</v>
      </c>
      <c r="CQ41">
        <v>15</v>
      </c>
      <c r="CR41" s="4" t="s">
        <v>146</v>
      </c>
      <c r="CS41" t="s">
        <v>476</v>
      </c>
      <c r="CT41" s="8">
        <f t="shared" si="3"/>
        <v>109</v>
      </c>
      <c r="CU41" s="4" t="s">
        <v>145</v>
      </c>
      <c r="CW41" s="8" t="str">
        <f t="shared" si="1"/>
        <v>Não</v>
      </c>
      <c r="CX41" s="4" t="s">
        <v>157</v>
      </c>
      <c r="CY41" s="4" t="s">
        <v>146</v>
      </c>
      <c r="CZ41" t="s">
        <v>477</v>
      </c>
      <c r="DA41" t="s">
        <v>149</v>
      </c>
      <c r="DB41">
        <v>48</v>
      </c>
      <c r="DC41" t="s">
        <v>149</v>
      </c>
      <c r="DD41">
        <v>144</v>
      </c>
      <c r="DE41" t="s">
        <v>149</v>
      </c>
      <c r="DF41">
        <v>456</v>
      </c>
      <c r="DG41" s="4" t="s">
        <v>146</v>
      </c>
      <c r="DH41" t="s">
        <v>478</v>
      </c>
      <c r="DI41" s="8">
        <f t="shared" si="2"/>
        <v>43</v>
      </c>
      <c r="DJ41" s="4" t="s">
        <v>193</v>
      </c>
      <c r="DK41" t="s">
        <v>149</v>
      </c>
      <c r="DL41">
        <v>25</v>
      </c>
      <c r="DM41" t="s">
        <v>149</v>
      </c>
      <c r="DN41">
        <v>382</v>
      </c>
      <c r="DO41" s="4">
        <v>100</v>
      </c>
      <c r="DP41" s="4">
        <v>65.64</v>
      </c>
      <c r="DQ41" s="4">
        <v>27.86</v>
      </c>
      <c r="DR41">
        <v>8493</v>
      </c>
      <c r="DS41">
        <v>7369</v>
      </c>
      <c r="DT41">
        <v>26053</v>
      </c>
      <c r="DU41">
        <v>0</v>
      </c>
      <c r="DV41">
        <v>313</v>
      </c>
      <c r="DW41">
        <v>0</v>
      </c>
      <c r="DX41">
        <v>313</v>
      </c>
      <c r="DY41">
        <v>694</v>
      </c>
      <c r="DZ41">
        <v>68</v>
      </c>
      <c r="EA41">
        <v>0</v>
      </c>
      <c r="EB41">
        <v>0</v>
      </c>
      <c r="EC41">
        <v>53</v>
      </c>
      <c r="ED41">
        <v>34</v>
      </c>
      <c r="EE41">
        <v>81</v>
      </c>
      <c r="EF41">
        <v>78</v>
      </c>
      <c r="EG41">
        <v>8</v>
      </c>
      <c r="EH41">
        <v>0</v>
      </c>
      <c r="EI41">
        <v>1</v>
      </c>
      <c r="EJ41">
        <v>348</v>
      </c>
      <c r="EK41">
        <v>85</v>
      </c>
      <c r="EL41">
        <v>209</v>
      </c>
      <c r="EM41">
        <v>233</v>
      </c>
      <c r="EN41">
        <v>200</v>
      </c>
      <c r="EO41">
        <v>178</v>
      </c>
      <c r="EP41">
        <v>179</v>
      </c>
      <c r="EQ41" t="s">
        <v>479</v>
      </c>
      <c r="ER41" t="s">
        <v>480</v>
      </c>
    </row>
    <row r="42" spans="1:148">
      <c r="A42" s="1">
        <v>39</v>
      </c>
      <c r="B42" t="s">
        <v>481</v>
      </c>
      <c r="C42" s="4" t="s">
        <v>146</v>
      </c>
      <c r="D42">
        <v>0</v>
      </c>
      <c r="E42">
        <v>0</v>
      </c>
      <c r="F42">
        <v>0</v>
      </c>
      <c r="G42">
        <v>0</v>
      </c>
      <c r="H42">
        <v>0</v>
      </c>
      <c r="I42">
        <v>0</v>
      </c>
      <c r="J42" s="4" t="s">
        <v>145</v>
      </c>
      <c r="L42" s="4" t="s">
        <v>145</v>
      </c>
      <c r="N42" s="4" t="s">
        <v>145</v>
      </c>
      <c r="P42" s="4" t="s">
        <v>172</v>
      </c>
      <c r="R42" s="4" t="s">
        <v>146</v>
      </c>
      <c r="S42" t="s">
        <v>146</v>
      </c>
      <c r="T42" t="s">
        <v>146</v>
      </c>
      <c r="V42" s="4" t="s">
        <v>146</v>
      </c>
      <c r="W42" t="s">
        <v>482</v>
      </c>
      <c r="X42" t="s">
        <v>163</v>
      </c>
      <c r="Y42" s="4" t="s">
        <v>145</v>
      </c>
      <c r="AA42">
        <v>0</v>
      </c>
      <c r="AB42">
        <v>1</v>
      </c>
      <c r="AC42" t="s">
        <v>149</v>
      </c>
      <c r="AD42">
        <v>11</v>
      </c>
      <c r="AE42" t="s">
        <v>149</v>
      </c>
      <c r="AF42">
        <v>0</v>
      </c>
      <c r="AG42" t="s">
        <v>146</v>
      </c>
      <c r="AI42">
        <v>1508.18</v>
      </c>
      <c r="AJ42">
        <v>1508.18</v>
      </c>
      <c r="AK42">
        <v>1508.18</v>
      </c>
      <c r="AL42" s="4" t="s">
        <v>146</v>
      </c>
      <c r="AM42" t="s">
        <v>146</v>
      </c>
      <c r="AN42">
        <v>50</v>
      </c>
      <c r="AO42">
        <v>7</v>
      </c>
      <c r="AP42" t="s">
        <v>150</v>
      </c>
      <c r="AR42" s="4" t="s">
        <v>151</v>
      </c>
      <c r="AS42" s="4" t="s">
        <v>145</v>
      </c>
      <c r="AT42">
        <v>96</v>
      </c>
      <c r="AU42" s="4" t="s">
        <v>145</v>
      </c>
      <c r="AW42" s="4" t="s">
        <v>146</v>
      </c>
      <c r="AX42" t="s">
        <v>483</v>
      </c>
      <c r="AY42">
        <v>100</v>
      </c>
      <c r="AZ42">
        <v>100</v>
      </c>
      <c r="BA42">
        <v>100</v>
      </c>
      <c r="BB42">
        <v>100</v>
      </c>
      <c r="BC42">
        <v>100</v>
      </c>
      <c r="BD42" t="s">
        <v>149</v>
      </c>
      <c r="BE42">
        <v>4</v>
      </c>
      <c r="BF42" t="s">
        <v>149</v>
      </c>
      <c r="BG42">
        <v>16</v>
      </c>
      <c r="BH42" t="s">
        <v>149</v>
      </c>
      <c r="BI42">
        <v>54</v>
      </c>
      <c r="BJ42" t="s">
        <v>149</v>
      </c>
      <c r="BK42">
        <v>150</v>
      </c>
      <c r="BL42" t="s">
        <v>149</v>
      </c>
      <c r="BM42">
        <v>112</v>
      </c>
      <c r="BN42" t="s">
        <v>146</v>
      </c>
      <c r="BO42">
        <v>36</v>
      </c>
      <c r="BP42">
        <v>686</v>
      </c>
      <c r="BQ42">
        <v>53</v>
      </c>
      <c r="BR42">
        <v>1</v>
      </c>
      <c r="BS42">
        <v>0</v>
      </c>
      <c r="BT42">
        <v>19</v>
      </c>
      <c r="BU42" t="s">
        <v>149</v>
      </c>
      <c r="BV42">
        <v>11</v>
      </c>
      <c r="BW42" t="s">
        <v>149</v>
      </c>
      <c r="BX42">
        <v>79</v>
      </c>
      <c r="BY42" t="s">
        <v>149</v>
      </c>
      <c r="BZ42">
        <v>0</v>
      </c>
      <c r="CA42" t="s">
        <v>149</v>
      </c>
      <c r="CB42">
        <v>0</v>
      </c>
      <c r="CC42" s="4" t="s">
        <v>146</v>
      </c>
      <c r="CD42" t="s">
        <v>149</v>
      </c>
      <c r="CE42" t="s">
        <v>484</v>
      </c>
      <c r="CF42" t="s">
        <v>149</v>
      </c>
      <c r="CG42" t="s">
        <v>485</v>
      </c>
      <c r="CH42" t="s">
        <v>149</v>
      </c>
      <c r="CI42" t="s">
        <v>486</v>
      </c>
      <c r="CJ42" t="s">
        <v>145</v>
      </c>
      <c r="CL42" t="s">
        <v>155</v>
      </c>
      <c r="CN42" t="s">
        <v>146</v>
      </c>
      <c r="CO42" s="6" t="s">
        <v>177</v>
      </c>
      <c r="CP42">
        <v>3</v>
      </c>
      <c r="CQ42">
        <v>0</v>
      </c>
      <c r="CR42" s="4" t="s">
        <v>145</v>
      </c>
      <c r="CT42" s="8" t="str">
        <f t="shared" si="3"/>
        <v>Não</v>
      </c>
      <c r="CU42" s="4" t="s">
        <v>146</v>
      </c>
      <c r="CV42" t="s">
        <v>487</v>
      </c>
      <c r="CW42" s="8">
        <f t="shared" si="1"/>
        <v>200</v>
      </c>
      <c r="CX42" s="4" t="s">
        <v>178</v>
      </c>
      <c r="CY42" s="4" t="s">
        <v>146</v>
      </c>
      <c r="CZ42" t="s">
        <v>488</v>
      </c>
      <c r="DA42" t="s">
        <v>149</v>
      </c>
      <c r="DB42">
        <v>20</v>
      </c>
      <c r="DC42" t="s">
        <v>149</v>
      </c>
      <c r="DD42">
        <v>20</v>
      </c>
      <c r="DE42" t="s">
        <v>149</v>
      </c>
      <c r="DF42">
        <v>20</v>
      </c>
      <c r="DG42" s="4" t="s">
        <v>146</v>
      </c>
      <c r="DH42" t="s">
        <v>177</v>
      </c>
      <c r="DI42" s="8">
        <f t="shared" si="2"/>
        <v>0</v>
      </c>
      <c r="DJ42" s="4" t="s">
        <v>159</v>
      </c>
      <c r="DK42" t="s">
        <v>149</v>
      </c>
      <c r="DL42">
        <v>50</v>
      </c>
      <c r="DM42" t="s">
        <v>149</v>
      </c>
      <c r="DN42">
        <v>2</v>
      </c>
      <c r="DO42" s="4">
        <v>99.54</v>
      </c>
      <c r="DP42" s="4">
        <v>80.709999999999994</v>
      </c>
      <c r="DQ42" s="4">
        <v>26.67</v>
      </c>
      <c r="DR42">
        <v>79</v>
      </c>
      <c r="DS42">
        <v>426</v>
      </c>
      <c r="DT42">
        <v>1315</v>
      </c>
      <c r="DU42">
        <v>13</v>
      </c>
      <c r="DV42">
        <v>0</v>
      </c>
      <c r="DW42">
        <v>18</v>
      </c>
      <c r="DX42">
        <v>0</v>
      </c>
      <c r="DY42">
        <v>54</v>
      </c>
      <c r="DZ42">
        <v>0</v>
      </c>
      <c r="EA42">
        <v>60</v>
      </c>
      <c r="EB42">
        <v>77</v>
      </c>
      <c r="EC42">
        <v>76</v>
      </c>
      <c r="ED42">
        <v>1</v>
      </c>
      <c r="EE42">
        <v>9</v>
      </c>
      <c r="EF42">
        <v>9</v>
      </c>
      <c r="EG42">
        <v>1</v>
      </c>
      <c r="EH42">
        <v>0</v>
      </c>
      <c r="EI42">
        <v>0</v>
      </c>
      <c r="EJ42">
        <v>13</v>
      </c>
      <c r="EK42">
        <v>18</v>
      </c>
      <c r="EL42">
        <v>6</v>
      </c>
      <c r="EM42">
        <v>6</v>
      </c>
      <c r="EN42">
        <v>15</v>
      </c>
      <c r="EO42">
        <v>7</v>
      </c>
      <c r="EP42">
        <v>10</v>
      </c>
      <c r="EQ42" t="s">
        <v>489</v>
      </c>
      <c r="ER42" t="s">
        <v>490</v>
      </c>
    </row>
    <row r="43" spans="1:148">
      <c r="A43" s="1">
        <v>40</v>
      </c>
      <c r="B43" t="s">
        <v>491</v>
      </c>
      <c r="C43" s="4" t="s">
        <v>145</v>
      </c>
      <c r="J43" s="4" t="s">
        <v>145</v>
      </c>
      <c r="L43" s="4" t="s">
        <v>145</v>
      </c>
      <c r="N43" s="4" t="s">
        <v>145</v>
      </c>
      <c r="P43" s="4" t="s">
        <v>147</v>
      </c>
      <c r="R43" s="4" t="s">
        <v>146</v>
      </c>
      <c r="S43" t="s">
        <v>146</v>
      </c>
      <c r="T43" t="s">
        <v>145</v>
      </c>
      <c r="V43" s="4" t="s">
        <v>146</v>
      </c>
      <c r="W43" t="s">
        <v>492</v>
      </c>
      <c r="X43" t="s">
        <v>215</v>
      </c>
      <c r="Y43" s="4" t="s">
        <v>145</v>
      </c>
      <c r="AA43">
        <v>7</v>
      </c>
      <c r="AB43">
        <v>1</v>
      </c>
      <c r="AC43" t="s">
        <v>149</v>
      </c>
      <c r="AD43">
        <v>3</v>
      </c>
      <c r="AE43" t="s">
        <v>146</v>
      </c>
      <c r="AG43" t="s">
        <v>146</v>
      </c>
      <c r="AI43">
        <v>2147.94</v>
      </c>
      <c r="AJ43">
        <v>2147.94</v>
      </c>
      <c r="AK43">
        <v>2147.94</v>
      </c>
      <c r="AL43" s="4" t="s">
        <v>146</v>
      </c>
      <c r="AM43" t="s">
        <v>146</v>
      </c>
      <c r="AN43">
        <v>30</v>
      </c>
      <c r="AO43">
        <v>5</v>
      </c>
      <c r="AP43" t="s">
        <v>150</v>
      </c>
      <c r="AR43" s="4" t="s">
        <v>151</v>
      </c>
      <c r="AS43" s="4" t="s">
        <v>145</v>
      </c>
      <c r="AT43">
        <v>94</v>
      </c>
      <c r="AU43" s="4" t="s">
        <v>146</v>
      </c>
      <c r="AV43">
        <v>6</v>
      </c>
      <c r="AW43" s="4" t="s">
        <v>146</v>
      </c>
      <c r="AX43" t="s">
        <v>493</v>
      </c>
      <c r="AY43">
        <v>100</v>
      </c>
      <c r="AZ43">
        <v>100</v>
      </c>
      <c r="BA43">
        <v>100</v>
      </c>
      <c r="BB43">
        <v>100</v>
      </c>
      <c r="BC43">
        <v>100</v>
      </c>
      <c r="BD43" t="s">
        <v>149</v>
      </c>
      <c r="BE43">
        <v>7</v>
      </c>
      <c r="BF43" t="s">
        <v>149</v>
      </c>
      <c r="BG43">
        <v>12</v>
      </c>
      <c r="BH43" t="s">
        <v>149</v>
      </c>
      <c r="BI43">
        <v>34</v>
      </c>
      <c r="BJ43" t="s">
        <v>149</v>
      </c>
      <c r="BK43">
        <v>144</v>
      </c>
      <c r="BL43" t="s">
        <v>149</v>
      </c>
      <c r="BM43">
        <v>144</v>
      </c>
      <c r="BN43" t="s">
        <v>146</v>
      </c>
      <c r="BO43">
        <v>0</v>
      </c>
      <c r="BP43">
        <v>29</v>
      </c>
      <c r="BQ43">
        <v>1</v>
      </c>
      <c r="BR43">
        <v>0</v>
      </c>
      <c r="BS43">
        <v>0</v>
      </c>
      <c r="BT43">
        <v>247</v>
      </c>
      <c r="BU43" t="s">
        <v>149</v>
      </c>
      <c r="BV43">
        <v>7</v>
      </c>
      <c r="BW43" t="s">
        <v>146</v>
      </c>
      <c r="BY43" t="s">
        <v>146</v>
      </c>
      <c r="CA43" t="s">
        <v>146</v>
      </c>
      <c r="CC43" s="4" t="s">
        <v>146</v>
      </c>
      <c r="CD43" t="s">
        <v>146</v>
      </c>
      <c r="CF43" t="s">
        <v>146</v>
      </c>
      <c r="CH43" t="s">
        <v>146</v>
      </c>
      <c r="CJ43" t="s">
        <v>145</v>
      </c>
      <c r="CL43" t="s">
        <v>155</v>
      </c>
      <c r="CN43" t="s">
        <v>146</v>
      </c>
      <c r="CO43" s="6" t="s">
        <v>156</v>
      </c>
      <c r="CP43">
        <v>0</v>
      </c>
      <c r="CQ43">
        <v>1</v>
      </c>
      <c r="CR43" s="4" t="s">
        <v>146</v>
      </c>
      <c r="CS43" t="s">
        <v>272</v>
      </c>
      <c r="CT43" s="8">
        <f t="shared" si="3"/>
        <v>16</v>
      </c>
      <c r="CU43" s="4" t="s">
        <v>146</v>
      </c>
      <c r="CV43" t="s">
        <v>494</v>
      </c>
      <c r="CW43" s="8">
        <f t="shared" si="1"/>
        <v>206</v>
      </c>
      <c r="CX43" s="4" t="s">
        <v>157</v>
      </c>
      <c r="CY43" s="4" t="s">
        <v>146</v>
      </c>
      <c r="CZ43">
        <v>708</v>
      </c>
      <c r="DA43" t="s">
        <v>149</v>
      </c>
      <c r="DB43">
        <v>16</v>
      </c>
      <c r="DC43" t="s">
        <v>149</v>
      </c>
      <c r="DD43">
        <v>16</v>
      </c>
      <c r="DE43" t="s">
        <v>149</v>
      </c>
      <c r="DF43">
        <v>24</v>
      </c>
      <c r="DG43" s="4" t="s">
        <v>146</v>
      </c>
      <c r="DH43" t="s">
        <v>495</v>
      </c>
      <c r="DI43" s="8">
        <f t="shared" si="2"/>
        <v>325</v>
      </c>
      <c r="DJ43" s="4" t="s">
        <v>159</v>
      </c>
      <c r="DK43" t="s">
        <v>146</v>
      </c>
      <c r="DM43" t="s">
        <v>146</v>
      </c>
      <c r="DO43" s="4">
        <v>0</v>
      </c>
      <c r="DP43" s="4">
        <v>65.099999999999994</v>
      </c>
      <c r="DQ43" s="4">
        <v>28.44</v>
      </c>
      <c r="DR43">
        <v>91</v>
      </c>
      <c r="DS43">
        <v>178</v>
      </c>
      <c r="DT43">
        <v>748</v>
      </c>
      <c r="DU43">
        <v>7</v>
      </c>
      <c r="DV43">
        <v>0</v>
      </c>
      <c r="DW43">
        <v>12</v>
      </c>
      <c r="DX43">
        <v>0</v>
      </c>
      <c r="DY43">
        <v>34</v>
      </c>
      <c r="DZ43">
        <v>0</v>
      </c>
      <c r="EA43">
        <v>100</v>
      </c>
      <c r="EB43">
        <v>100</v>
      </c>
      <c r="EC43">
        <v>87.5</v>
      </c>
      <c r="ED43">
        <v>4</v>
      </c>
      <c r="EE43">
        <v>5</v>
      </c>
      <c r="EF43">
        <v>5</v>
      </c>
      <c r="EG43">
        <v>0</v>
      </c>
      <c r="EH43">
        <v>0</v>
      </c>
      <c r="EI43">
        <v>0</v>
      </c>
      <c r="EJ43">
        <v>7</v>
      </c>
      <c r="EK43">
        <v>12</v>
      </c>
      <c r="EL43">
        <v>6</v>
      </c>
      <c r="EM43">
        <v>5</v>
      </c>
      <c r="EN43">
        <v>8</v>
      </c>
      <c r="EO43">
        <v>7</v>
      </c>
      <c r="EP43">
        <v>8</v>
      </c>
      <c r="EQ43" t="s">
        <v>496</v>
      </c>
      <c r="ER43" t="s">
        <v>497</v>
      </c>
    </row>
    <row r="44" spans="1:148">
      <c r="A44" s="1">
        <v>41</v>
      </c>
      <c r="B44" t="s">
        <v>498</v>
      </c>
      <c r="C44" s="4" t="s">
        <v>146</v>
      </c>
      <c r="D44">
        <v>0</v>
      </c>
      <c r="E44">
        <v>0</v>
      </c>
      <c r="F44">
        <v>3</v>
      </c>
      <c r="G44">
        <v>10</v>
      </c>
      <c r="H44">
        <v>3</v>
      </c>
      <c r="I44">
        <v>0</v>
      </c>
      <c r="J44" s="4" t="s">
        <v>146</v>
      </c>
      <c r="K44">
        <v>533</v>
      </c>
      <c r="L44" s="4" t="s">
        <v>146</v>
      </c>
      <c r="M44">
        <v>435</v>
      </c>
      <c r="N44" s="4" t="s">
        <v>145</v>
      </c>
      <c r="P44" s="4" t="s">
        <v>147</v>
      </c>
      <c r="R44" s="4" t="s">
        <v>146</v>
      </c>
      <c r="S44" t="s">
        <v>146</v>
      </c>
      <c r="T44" t="s">
        <v>145</v>
      </c>
      <c r="U44" t="s">
        <v>499</v>
      </c>
      <c r="V44" s="4" t="s">
        <v>146</v>
      </c>
      <c r="W44" t="s">
        <v>500</v>
      </c>
      <c r="X44" t="s">
        <v>501</v>
      </c>
      <c r="Y44" s="4" t="s">
        <v>145</v>
      </c>
      <c r="AA44">
        <v>6</v>
      </c>
      <c r="AB44">
        <v>2</v>
      </c>
      <c r="AC44" t="s">
        <v>149</v>
      </c>
      <c r="AD44">
        <v>4</v>
      </c>
      <c r="AE44" t="s">
        <v>149</v>
      </c>
      <c r="AF44">
        <v>0</v>
      </c>
      <c r="AG44" t="s">
        <v>149</v>
      </c>
      <c r="AH44">
        <v>159</v>
      </c>
      <c r="AI44">
        <v>2002.15</v>
      </c>
      <c r="AJ44">
        <v>2002.15</v>
      </c>
      <c r="AK44">
        <v>2002.15</v>
      </c>
      <c r="AL44" s="4" t="s">
        <v>146</v>
      </c>
      <c r="AM44" t="s">
        <v>146</v>
      </c>
      <c r="AN44">
        <v>40</v>
      </c>
      <c r="AO44">
        <v>4</v>
      </c>
      <c r="AP44" t="s">
        <v>150</v>
      </c>
      <c r="AR44" s="4" t="s">
        <v>157</v>
      </c>
      <c r="AS44" s="4" t="s">
        <v>145</v>
      </c>
      <c r="AT44">
        <v>95</v>
      </c>
      <c r="AU44" s="4" t="s">
        <v>146</v>
      </c>
      <c r="AV44">
        <v>6</v>
      </c>
      <c r="AW44" s="4" t="s">
        <v>146</v>
      </c>
      <c r="AX44" t="s">
        <v>502</v>
      </c>
      <c r="AY44">
        <v>100</v>
      </c>
      <c r="AZ44">
        <v>100</v>
      </c>
      <c r="BA44">
        <v>100</v>
      </c>
      <c r="BB44">
        <v>100</v>
      </c>
      <c r="BC44">
        <v>100</v>
      </c>
      <c r="BD44" t="s">
        <v>149</v>
      </c>
      <c r="BE44">
        <v>11</v>
      </c>
      <c r="BF44" t="s">
        <v>149</v>
      </c>
      <c r="BG44">
        <v>16</v>
      </c>
      <c r="BH44" t="s">
        <v>149</v>
      </c>
      <c r="BI44">
        <v>55</v>
      </c>
      <c r="BJ44" t="s">
        <v>149</v>
      </c>
      <c r="BK44">
        <v>222</v>
      </c>
      <c r="BL44" t="s">
        <v>149</v>
      </c>
      <c r="BM44">
        <v>182</v>
      </c>
      <c r="BN44" t="s">
        <v>146</v>
      </c>
      <c r="BO44">
        <v>0</v>
      </c>
      <c r="BP44">
        <v>8</v>
      </c>
      <c r="BQ44">
        <v>18</v>
      </c>
      <c r="BR44">
        <v>1</v>
      </c>
      <c r="BS44">
        <v>0</v>
      </c>
      <c r="BT44">
        <v>0</v>
      </c>
      <c r="BU44" t="s">
        <v>149</v>
      </c>
      <c r="BV44">
        <v>9</v>
      </c>
      <c r="BW44" t="s">
        <v>149</v>
      </c>
      <c r="BX44">
        <v>72</v>
      </c>
      <c r="BY44" t="s">
        <v>149</v>
      </c>
      <c r="BZ44">
        <v>0</v>
      </c>
      <c r="CA44" t="s">
        <v>149</v>
      </c>
      <c r="CB44">
        <v>0</v>
      </c>
      <c r="CC44" s="4" t="s">
        <v>146</v>
      </c>
      <c r="CD44" t="s">
        <v>149</v>
      </c>
      <c r="CE44" t="s">
        <v>503</v>
      </c>
      <c r="CF44" t="s">
        <v>149</v>
      </c>
      <c r="CG44" t="s">
        <v>503</v>
      </c>
      <c r="CH44" t="s">
        <v>149</v>
      </c>
      <c r="CI44" t="s">
        <v>504</v>
      </c>
      <c r="CJ44" t="s">
        <v>145</v>
      </c>
      <c r="CL44" t="s">
        <v>155</v>
      </c>
      <c r="CN44" t="s">
        <v>146</v>
      </c>
      <c r="CO44" s="6" t="s">
        <v>296</v>
      </c>
      <c r="CP44">
        <v>0</v>
      </c>
      <c r="CQ44">
        <v>4</v>
      </c>
      <c r="CR44" s="4" t="s">
        <v>146</v>
      </c>
      <c r="CS44" t="s">
        <v>505</v>
      </c>
      <c r="CT44" s="8">
        <f t="shared" si="3"/>
        <v>21</v>
      </c>
      <c r="CU44" s="4" t="s">
        <v>145</v>
      </c>
      <c r="CW44" s="8" t="str">
        <f t="shared" si="1"/>
        <v>Não</v>
      </c>
      <c r="CX44" s="4" t="s">
        <v>178</v>
      </c>
      <c r="CY44" s="4" t="s">
        <v>146</v>
      </c>
      <c r="CZ44" t="s">
        <v>506</v>
      </c>
      <c r="DA44" t="s">
        <v>149</v>
      </c>
      <c r="DB44">
        <v>104</v>
      </c>
      <c r="DC44" t="s">
        <v>149</v>
      </c>
      <c r="DD44">
        <v>124</v>
      </c>
      <c r="DE44" t="s">
        <v>149</v>
      </c>
      <c r="DF44">
        <v>140</v>
      </c>
      <c r="DG44" s="4" t="s">
        <v>146</v>
      </c>
      <c r="DH44" t="s">
        <v>256</v>
      </c>
      <c r="DI44" s="8">
        <f t="shared" si="2"/>
        <v>47</v>
      </c>
      <c r="DJ44" s="4" t="s">
        <v>159</v>
      </c>
      <c r="DK44" t="s">
        <v>149</v>
      </c>
      <c r="DL44">
        <v>48</v>
      </c>
      <c r="DM44" t="s">
        <v>149</v>
      </c>
      <c r="DN44">
        <v>42</v>
      </c>
      <c r="DO44" s="4">
        <v>30.61</v>
      </c>
      <c r="DP44" s="4">
        <v>75.16</v>
      </c>
      <c r="DQ44" s="4">
        <v>30.61</v>
      </c>
      <c r="DR44">
        <v>207</v>
      </c>
      <c r="DS44">
        <v>276</v>
      </c>
      <c r="DT44">
        <v>978</v>
      </c>
      <c r="DU44">
        <v>8</v>
      </c>
      <c r="DV44">
        <v>9</v>
      </c>
      <c r="DW44">
        <v>10</v>
      </c>
      <c r="DX44">
        <v>4</v>
      </c>
      <c r="DY44">
        <v>21</v>
      </c>
      <c r="DZ44">
        <v>18</v>
      </c>
      <c r="EA44">
        <v>42</v>
      </c>
      <c r="EB44">
        <v>58</v>
      </c>
      <c r="EC44">
        <v>66</v>
      </c>
      <c r="ED44">
        <v>5</v>
      </c>
      <c r="EE44">
        <v>9</v>
      </c>
      <c r="EF44">
        <v>9</v>
      </c>
      <c r="EG44">
        <v>2</v>
      </c>
      <c r="EH44">
        <v>0</v>
      </c>
      <c r="EI44">
        <v>0</v>
      </c>
      <c r="EJ44">
        <v>10</v>
      </c>
      <c r="EK44">
        <v>11</v>
      </c>
      <c r="EL44">
        <v>8</v>
      </c>
      <c r="EM44">
        <v>9</v>
      </c>
      <c r="EN44">
        <v>10</v>
      </c>
      <c r="EO44">
        <v>8</v>
      </c>
      <c r="EP44">
        <v>10</v>
      </c>
      <c r="EQ44" t="s">
        <v>507</v>
      </c>
      <c r="ER44" t="s">
        <v>508</v>
      </c>
    </row>
    <row r="45" spans="1:148">
      <c r="A45" s="1">
        <v>42</v>
      </c>
      <c r="B45" t="s">
        <v>509</v>
      </c>
      <c r="C45" s="4" t="s">
        <v>146</v>
      </c>
      <c r="D45">
        <v>0</v>
      </c>
      <c r="E45">
        <v>0</v>
      </c>
      <c r="F45">
        <v>2</v>
      </c>
      <c r="G45">
        <v>6</v>
      </c>
      <c r="H45">
        <v>0</v>
      </c>
      <c r="I45">
        <v>1</v>
      </c>
      <c r="J45" s="4" t="s">
        <v>146</v>
      </c>
      <c r="K45">
        <v>421</v>
      </c>
      <c r="L45" s="4" t="s">
        <v>145</v>
      </c>
      <c r="N45" s="4" t="s">
        <v>145</v>
      </c>
      <c r="P45" s="4" t="s">
        <v>147</v>
      </c>
      <c r="R45" s="4" t="s">
        <v>146</v>
      </c>
      <c r="S45" t="s">
        <v>146</v>
      </c>
      <c r="T45" t="s">
        <v>146</v>
      </c>
      <c r="V45" s="4" t="s">
        <v>146</v>
      </c>
      <c r="W45" t="s">
        <v>510</v>
      </c>
      <c r="X45" t="s">
        <v>511</v>
      </c>
      <c r="Y45" s="4" t="s">
        <v>145</v>
      </c>
      <c r="AA45">
        <v>4</v>
      </c>
      <c r="AB45">
        <v>1</v>
      </c>
      <c r="AC45" t="s">
        <v>149</v>
      </c>
      <c r="AD45">
        <v>6</v>
      </c>
      <c r="AE45" t="s">
        <v>149</v>
      </c>
      <c r="AF45">
        <v>0</v>
      </c>
      <c r="AG45" t="s">
        <v>149</v>
      </c>
      <c r="AH45">
        <v>0</v>
      </c>
      <c r="AI45">
        <v>1227.67</v>
      </c>
      <c r="AJ45">
        <v>1227.67</v>
      </c>
      <c r="AK45">
        <v>1227.67</v>
      </c>
      <c r="AL45" s="4" t="s">
        <v>146</v>
      </c>
      <c r="AM45" t="s">
        <v>146</v>
      </c>
      <c r="AN45">
        <v>50</v>
      </c>
      <c r="AO45">
        <v>11</v>
      </c>
      <c r="AP45" t="s">
        <v>150</v>
      </c>
      <c r="AR45" s="4" t="s">
        <v>151</v>
      </c>
      <c r="AS45" s="4" t="s">
        <v>145</v>
      </c>
      <c r="AT45">
        <v>82.5</v>
      </c>
      <c r="AU45" s="4" t="s">
        <v>145</v>
      </c>
      <c r="AW45" s="4" t="s">
        <v>145</v>
      </c>
      <c r="BD45" t="s">
        <v>149</v>
      </c>
      <c r="BE45">
        <v>4</v>
      </c>
      <c r="BF45" t="s">
        <v>149</v>
      </c>
      <c r="BG45">
        <v>9</v>
      </c>
      <c r="BH45" t="s">
        <v>149</v>
      </c>
      <c r="BI45">
        <v>27</v>
      </c>
      <c r="BJ45" t="s">
        <v>149</v>
      </c>
      <c r="BK45">
        <v>159</v>
      </c>
      <c r="BL45" t="s">
        <v>149</v>
      </c>
      <c r="BM45">
        <v>109</v>
      </c>
      <c r="BN45" t="s">
        <v>145</v>
      </c>
      <c r="BU45" t="s">
        <v>149</v>
      </c>
      <c r="BV45">
        <v>7</v>
      </c>
      <c r="BW45" t="s">
        <v>149</v>
      </c>
      <c r="BX45">
        <v>0</v>
      </c>
      <c r="BY45" t="s">
        <v>149</v>
      </c>
      <c r="BZ45">
        <v>0</v>
      </c>
      <c r="CA45" t="s">
        <v>149</v>
      </c>
      <c r="CB45">
        <v>0</v>
      </c>
      <c r="CC45" s="4" t="s">
        <v>146</v>
      </c>
      <c r="CD45" t="s">
        <v>149</v>
      </c>
      <c r="CE45" t="s">
        <v>512</v>
      </c>
      <c r="CF45" t="s">
        <v>149</v>
      </c>
      <c r="CG45" t="s">
        <v>513</v>
      </c>
      <c r="CH45" t="s">
        <v>149</v>
      </c>
      <c r="CI45" t="s">
        <v>514</v>
      </c>
      <c r="CJ45" t="s">
        <v>145</v>
      </c>
      <c r="CL45" t="s">
        <v>166</v>
      </c>
      <c r="CN45" t="s">
        <v>146</v>
      </c>
      <c r="CO45" s="6" t="s">
        <v>351</v>
      </c>
      <c r="CP45">
        <v>0</v>
      </c>
      <c r="CQ45">
        <v>2</v>
      </c>
      <c r="CR45" s="4" t="s">
        <v>146</v>
      </c>
      <c r="CS45" t="s">
        <v>455</v>
      </c>
      <c r="CT45" s="8">
        <f t="shared" si="3"/>
        <v>32</v>
      </c>
      <c r="CU45" s="4" t="s">
        <v>146</v>
      </c>
      <c r="CV45" t="s">
        <v>515</v>
      </c>
      <c r="CW45" s="8">
        <f t="shared" si="1"/>
        <v>239</v>
      </c>
      <c r="CX45" s="4" t="s">
        <v>157</v>
      </c>
      <c r="CY45" s="4" t="s">
        <v>146</v>
      </c>
      <c r="CZ45" t="s">
        <v>516</v>
      </c>
      <c r="DA45" t="s">
        <v>149</v>
      </c>
      <c r="DB45">
        <v>48</v>
      </c>
      <c r="DC45" t="s">
        <v>149</v>
      </c>
      <c r="DD45">
        <v>48</v>
      </c>
      <c r="DE45" t="s">
        <v>149</v>
      </c>
      <c r="DF45">
        <v>48</v>
      </c>
      <c r="DG45" s="4" t="s">
        <v>145</v>
      </c>
      <c r="DI45" s="8" t="str">
        <f t="shared" si="2"/>
        <v>Não</v>
      </c>
      <c r="DJ45" s="4" t="s">
        <v>181</v>
      </c>
      <c r="DK45" t="s">
        <v>149</v>
      </c>
      <c r="DL45">
        <v>60</v>
      </c>
      <c r="DM45" t="s">
        <v>149</v>
      </c>
      <c r="DN45">
        <v>10</v>
      </c>
      <c r="DO45" s="4">
        <v>95</v>
      </c>
      <c r="DP45" s="4">
        <v>73.87</v>
      </c>
      <c r="DQ45" s="4">
        <v>29.31</v>
      </c>
      <c r="DR45">
        <v>112</v>
      </c>
      <c r="DS45">
        <v>230</v>
      </c>
      <c r="DT45">
        <v>778</v>
      </c>
      <c r="DU45">
        <v>7</v>
      </c>
      <c r="DV45">
        <v>1</v>
      </c>
      <c r="DW45">
        <v>15</v>
      </c>
      <c r="DX45">
        <v>1</v>
      </c>
      <c r="DY45">
        <v>44</v>
      </c>
      <c r="DZ45">
        <v>6</v>
      </c>
      <c r="EA45">
        <v>100</v>
      </c>
      <c r="EB45">
        <v>100</v>
      </c>
      <c r="EC45">
        <v>100</v>
      </c>
      <c r="ED45">
        <v>1</v>
      </c>
      <c r="EE45">
        <v>4</v>
      </c>
      <c r="EF45">
        <v>6</v>
      </c>
      <c r="EG45">
        <v>0</v>
      </c>
      <c r="EH45">
        <v>0</v>
      </c>
      <c r="EI45">
        <v>0</v>
      </c>
      <c r="EJ45">
        <v>8</v>
      </c>
      <c r="EK45">
        <v>14</v>
      </c>
      <c r="EL45">
        <v>5</v>
      </c>
      <c r="EM45">
        <v>5</v>
      </c>
      <c r="EN45">
        <v>6</v>
      </c>
      <c r="EO45">
        <v>4</v>
      </c>
      <c r="EP45">
        <v>7</v>
      </c>
      <c r="EQ45" t="s">
        <v>517</v>
      </c>
      <c r="ER45" t="s">
        <v>518</v>
      </c>
    </row>
    <row r="46" spans="1:148">
      <c r="A46" s="1">
        <v>43</v>
      </c>
      <c r="B46" t="s">
        <v>519</v>
      </c>
      <c r="C46" s="4" t="s">
        <v>145</v>
      </c>
      <c r="J46" s="4" t="s">
        <v>145</v>
      </c>
      <c r="L46" s="4" t="s">
        <v>145</v>
      </c>
      <c r="N46" s="4" t="s">
        <v>145</v>
      </c>
      <c r="P46" s="4" t="s">
        <v>172</v>
      </c>
      <c r="R46" s="4" t="s">
        <v>146</v>
      </c>
      <c r="S46" t="s">
        <v>146</v>
      </c>
      <c r="T46" t="s">
        <v>145</v>
      </c>
      <c r="U46" t="s">
        <v>520</v>
      </c>
      <c r="V46" s="4" t="s">
        <v>146</v>
      </c>
      <c r="W46" t="s">
        <v>521</v>
      </c>
      <c r="X46" t="s">
        <v>241</v>
      </c>
      <c r="Y46" s="4" t="s">
        <v>145</v>
      </c>
      <c r="AA46">
        <v>2</v>
      </c>
      <c r="AB46">
        <v>2</v>
      </c>
      <c r="AC46" t="s">
        <v>149</v>
      </c>
      <c r="AD46">
        <v>15</v>
      </c>
      <c r="AE46" t="s">
        <v>149</v>
      </c>
      <c r="AF46">
        <v>2</v>
      </c>
      <c r="AG46" t="s">
        <v>146</v>
      </c>
      <c r="AI46">
        <v>2298.0100000000002</v>
      </c>
      <c r="AJ46">
        <v>2298.0100000000002</v>
      </c>
      <c r="AK46">
        <v>2298.0100000000002</v>
      </c>
      <c r="AL46" s="4" t="s">
        <v>146</v>
      </c>
      <c r="AM46" t="s">
        <v>146</v>
      </c>
      <c r="AN46">
        <v>30</v>
      </c>
      <c r="AO46">
        <v>2</v>
      </c>
      <c r="AP46" t="s">
        <v>150</v>
      </c>
      <c r="AR46" s="4" t="s">
        <v>151</v>
      </c>
      <c r="AS46" s="4" t="s">
        <v>146</v>
      </c>
      <c r="AU46" s="4" t="s">
        <v>145</v>
      </c>
      <c r="AW46" s="4" t="s">
        <v>146</v>
      </c>
      <c r="AX46" t="s">
        <v>522</v>
      </c>
      <c r="AY46">
        <v>100</v>
      </c>
      <c r="AZ46">
        <v>100</v>
      </c>
      <c r="BA46">
        <v>100</v>
      </c>
      <c r="BB46">
        <v>100</v>
      </c>
      <c r="BC46">
        <v>100</v>
      </c>
      <c r="BD46" t="s">
        <v>149</v>
      </c>
      <c r="BE46">
        <v>12</v>
      </c>
      <c r="BF46" t="s">
        <v>149</v>
      </c>
      <c r="BG46">
        <v>39</v>
      </c>
      <c r="BH46" t="s">
        <v>149</v>
      </c>
      <c r="BI46">
        <v>94</v>
      </c>
      <c r="BJ46" t="s">
        <v>149</v>
      </c>
      <c r="BK46">
        <v>522</v>
      </c>
      <c r="BL46" t="s">
        <v>149</v>
      </c>
      <c r="BM46">
        <v>653</v>
      </c>
      <c r="BN46" t="s">
        <v>146</v>
      </c>
      <c r="BO46">
        <v>0</v>
      </c>
      <c r="BP46">
        <v>9</v>
      </c>
      <c r="BQ46">
        <v>21</v>
      </c>
      <c r="BR46">
        <v>0</v>
      </c>
      <c r="BS46">
        <v>0</v>
      </c>
      <c r="BT46">
        <v>36</v>
      </c>
      <c r="BU46" t="s">
        <v>149</v>
      </c>
      <c r="BV46">
        <v>15</v>
      </c>
      <c r="BW46" t="s">
        <v>146</v>
      </c>
      <c r="BY46" t="s">
        <v>146</v>
      </c>
      <c r="CA46" t="s">
        <v>149</v>
      </c>
      <c r="CB46">
        <v>0</v>
      </c>
      <c r="CC46" s="4" t="s">
        <v>146</v>
      </c>
      <c r="CD46" t="s">
        <v>146</v>
      </c>
      <c r="CF46" t="s">
        <v>146</v>
      </c>
      <c r="CH46" t="s">
        <v>146</v>
      </c>
      <c r="CJ46" t="s">
        <v>145</v>
      </c>
      <c r="CL46" t="s">
        <v>155</v>
      </c>
      <c r="CN46" t="s">
        <v>146</v>
      </c>
      <c r="CO46" s="6" t="s">
        <v>218</v>
      </c>
      <c r="CP46">
        <v>4</v>
      </c>
      <c r="CQ46">
        <v>0</v>
      </c>
      <c r="CR46" s="4" t="s">
        <v>146</v>
      </c>
      <c r="CS46" t="s">
        <v>218</v>
      </c>
      <c r="CT46" s="8">
        <f t="shared" si="3"/>
        <v>0</v>
      </c>
      <c r="CU46" s="4" t="s">
        <v>146</v>
      </c>
      <c r="CV46" t="s">
        <v>393</v>
      </c>
      <c r="CW46" s="8">
        <f t="shared" si="1"/>
        <v>196</v>
      </c>
      <c r="CX46" s="4" t="s">
        <v>178</v>
      </c>
      <c r="CY46" s="4" t="s">
        <v>146</v>
      </c>
      <c r="CZ46" t="s">
        <v>523</v>
      </c>
      <c r="DA46" t="s">
        <v>149</v>
      </c>
      <c r="DB46">
        <v>24</v>
      </c>
      <c r="DC46" t="s">
        <v>149</v>
      </c>
      <c r="DD46">
        <v>24</v>
      </c>
      <c r="DE46" t="s">
        <v>149</v>
      </c>
      <c r="DF46">
        <v>24</v>
      </c>
      <c r="DG46" s="4" t="s">
        <v>145</v>
      </c>
      <c r="DI46" s="8" t="str">
        <f t="shared" si="2"/>
        <v>Não</v>
      </c>
      <c r="DJ46" s="4" t="s">
        <v>168</v>
      </c>
      <c r="DK46" t="s">
        <v>149</v>
      </c>
      <c r="DL46">
        <v>15</v>
      </c>
      <c r="DM46" t="s">
        <v>149</v>
      </c>
      <c r="DN46">
        <v>15</v>
      </c>
      <c r="DO46" s="4">
        <v>100</v>
      </c>
      <c r="DP46" s="4">
        <v>68.59</v>
      </c>
      <c r="DQ46" s="4">
        <v>25.4</v>
      </c>
      <c r="DR46">
        <v>0</v>
      </c>
      <c r="DS46">
        <v>1221</v>
      </c>
      <c r="DT46">
        <v>2679</v>
      </c>
      <c r="DU46">
        <v>0</v>
      </c>
      <c r="DV46">
        <v>0</v>
      </c>
      <c r="DW46">
        <v>10</v>
      </c>
      <c r="DX46">
        <v>39</v>
      </c>
      <c r="DY46">
        <v>23</v>
      </c>
      <c r="DZ46">
        <v>70</v>
      </c>
      <c r="EA46">
        <v>0</v>
      </c>
      <c r="EB46">
        <v>90</v>
      </c>
      <c r="EC46">
        <v>90</v>
      </c>
      <c r="ED46">
        <v>0</v>
      </c>
      <c r="EE46">
        <v>10</v>
      </c>
      <c r="EF46">
        <v>12</v>
      </c>
      <c r="EG46">
        <v>0</v>
      </c>
      <c r="EH46">
        <v>0</v>
      </c>
      <c r="EI46">
        <v>0</v>
      </c>
      <c r="EJ46">
        <v>0</v>
      </c>
      <c r="EK46">
        <v>37</v>
      </c>
      <c r="EL46">
        <v>17</v>
      </c>
      <c r="EM46">
        <v>20</v>
      </c>
      <c r="EN46">
        <v>24</v>
      </c>
      <c r="EO46">
        <v>18</v>
      </c>
      <c r="EP46">
        <v>16</v>
      </c>
      <c r="EQ46" t="s">
        <v>524</v>
      </c>
      <c r="ER46" t="s">
        <v>525</v>
      </c>
    </row>
    <row r="47" spans="1:148">
      <c r="A47" s="1">
        <v>44</v>
      </c>
      <c r="B47" t="s">
        <v>526</v>
      </c>
      <c r="C47" s="4" t="s">
        <v>146</v>
      </c>
      <c r="D47">
        <v>0</v>
      </c>
      <c r="E47">
        <v>0</v>
      </c>
      <c r="F47">
        <v>0</v>
      </c>
      <c r="G47">
        <v>0</v>
      </c>
      <c r="H47">
        <v>0</v>
      </c>
      <c r="I47">
        <v>0</v>
      </c>
      <c r="J47" s="4" t="s">
        <v>145</v>
      </c>
      <c r="L47" s="4" t="s">
        <v>145</v>
      </c>
      <c r="N47" s="4" t="s">
        <v>145</v>
      </c>
      <c r="P47" s="4" t="s">
        <v>223</v>
      </c>
      <c r="R47" s="4" t="s">
        <v>146</v>
      </c>
      <c r="S47" t="s">
        <v>146</v>
      </c>
      <c r="T47" t="s">
        <v>145</v>
      </c>
      <c r="U47" t="s">
        <v>527</v>
      </c>
      <c r="V47" s="4" t="s">
        <v>146</v>
      </c>
      <c r="W47" t="s">
        <v>528</v>
      </c>
      <c r="X47" t="s">
        <v>163</v>
      </c>
      <c r="Y47" s="4" t="s">
        <v>145</v>
      </c>
      <c r="AA47">
        <v>1</v>
      </c>
      <c r="AB47">
        <v>0</v>
      </c>
      <c r="AC47" t="s">
        <v>149</v>
      </c>
      <c r="AD47">
        <v>28</v>
      </c>
      <c r="AE47" t="s">
        <v>149</v>
      </c>
      <c r="AF47">
        <v>0</v>
      </c>
      <c r="AG47" t="s">
        <v>146</v>
      </c>
      <c r="AI47">
        <v>2455.35</v>
      </c>
      <c r="AJ47">
        <v>2455.35</v>
      </c>
      <c r="AK47">
        <v>2455.35</v>
      </c>
      <c r="AL47" s="4" t="s">
        <v>146</v>
      </c>
      <c r="AM47" t="s">
        <v>146</v>
      </c>
      <c r="AN47">
        <v>1135</v>
      </c>
      <c r="AO47">
        <v>10</v>
      </c>
      <c r="AP47" t="s">
        <v>150</v>
      </c>
      <c r="AR47" s="4" t="s">
        <v>151</v>
      </c>
      <c r="AS47" s="4" t="s">
        <v>146</v>
      </c>
      <c r="AU47" s="4" t="s">
        <v>145</v>
      </c>
      <c r="AW47" s="4" t="s">
        <v>146</v>
      </c>
      <c r="AX47" t="s">
        <v>529</v>
      </c>
      <c r="AY47">
        <v>50</v>
      </c>
      <c r="AZ47">
        <v>50</v>
      </c>
      <c r="BA47">
        <v>50</v>
      </c>
      <c r="BB47">
        <v>50</v>
      </c>
      <c r="BC47">
        <v>50</v>
      </c>
      <c r="BD47" t="s">
        <v>149</v>
      </c>
      <c r="BE47">
        <v>8</v>
      </c>
      <c r="BF47" t="s">
        <v>149</v>
      </c>
      <c r="BG47">
        <v>22</v>
      </c>
      <c r="BH47" t="s">
        <v>149</v>
      </c>
      <c r="BI47">
        <v>102</v>
      </c>
      <c r="BJ47" t="s">
        <v>149</v>
      </c>
      <c r="BK47">
        <v>1321</v>
      </c>
      <c r="BL47" t="s">
        <v>149</v>
      </c>
      <c r="BM47">
        <v>280</v>
      </c>
      <c r="BN47" t="s">
        <v>146</v>
      </c>
      <c r="BO47">
        <v>187</v>
      </c>
      <c r="BP47">
        <v>820</v>
      </c>
      <c r="BQ47">
        <v>110</v>
      </c>
      <c r="BR47">
        <v>19</v>
      </c>
      <c r="BS47">
        <v>0</v>
      </c>
      <c r="BT47">
        <v>0</v>
      </c>
      <c r="BU47" t="s">
        <v>149</v>
      </c>
      <c r="BV47">
        <v>28</v>
      </c>
      <c r="BW47" t="s">
        <v>149</v>
      </c>
      <c r="BX47">
        <v>0</v>
      </c>
      <c r="BY47" t="s">
        <v>149</v>
      </c>
      <c r="BZ47">
        <v>0</v>
      </c>
      <c r="CA47" t="s">
        <v>149</v>
      </c>
      <c r="CB47">
        <v>0</v>
      </c>
      <c r="CC47" s="4" t="s">
        <v>146</v>
      </c>
      <c r="CD47" t="s">
        <v>146</v>
      </c>
      <c r="CF47" t="s">
        <v>146</v>
      </c>
      <c r="CH47" t="s">
        <v>146</v>
      </c>
      <c r="CJ47" t="s">
        <v>145</v>
      </c>
      <c r="CL47" t="s">
        <v>166</v>
      </c>
      <c r="CN47" t="s">
        <v>145</v>
      </c>
      <c r="CO47" s="6" t="s">
        <v>234</v>
      </c>
      <c r="CP47">
        <v>3</v>
      </c>
      <c r="CQ47">
        <v>2</v>
      </c>
      <c r="CR47" s="4" t="s">
        <v>146</v>
      </c>
      <c r="CS47" t="s">
        <v>530</v>
      </c>
      <c r="CT47" s="8">
        <f t="shared" si="3"/>
        <v>64</v>
      </c>
      <c r="CU47" s="4" t="s">
        <v>145</v>
      </c>
      <c r="CW47" s="8" t="str">
        <f t="shared" si="1"/>
        <v>Não</v>
      </c>
      <c r="CX47" s="4" t="s">
        <v>157</v>
      </c>
      <c r="CY47" s="4" t="s">
        <v>146</v>
      </c>
      <c r="CZ47" t="s">
        <v>531</v>
      </c>
      <c r="DA47" t="s">
        <v>149</v>
      </c>
      <c r="DB47">
        <v>20</v>
      </c>
      <c r="DC47" t="s">
        <v>149</v>
      </c>
      <c r="DD47">
        <v>20</v>
      </c>
      <c r="DE47" t="s">
        <v>149</v>
      </c>
      <c r="DF47">
        <v>16</v>
      </c>
      <c r="DG47" s="4" t="s">
        <v>146</v>
      </c>
      <c r="DH47" t="s">
        <v>532</v>
      </c>
      <c r="DI47" s="8">
        <f t="shared" si="2"/>
        <v>8</v>
      </c>
      <c r="DJ47" s="4" t="s">
        <v>168</v>
      </c>
      <c r="DK47" t="s">
        <v>149</v>
      </c>
      <c r="DL47">
        <v>231</v>
      </c>
      <c r="DM47" t="s">
        <v>149</v>
      </c>
      <c r="DN47">
        <v>0</v>
      </c>
      <c r="DO47" s="4">
        <v>35.36</v>
      </c>
      <c r="DP47" s="4">
        <v>83.61</v>
      </c>
      <c r="DQ47" s="4">
        <v>37.72</v>
      </c>
      <c r="DR47">
        <v>129</v>
      </c>
      <c r="DS47">
        <v>343</v>
      </c>
      <c r="DT47">
        <v>1998</v>
      </c>
      <c r="DU47">
        <v>6</v>
      </c>
      <c r="DV47">
        <v>3</v>
      </c>
      <c r="DW47">
        <v>11</v>
      </c>
      <c r="DX47">
        <v>12</v>
      </c>
      <c r="DY47">
        <v>60</v>
      </c>
      <c r="DZ47">
        <v>46</v>
      </c>
      <c r="EA47">
        <v>10</v>
      </c>
      <c r="EB47">
        <v>15</v>
      </c>
      <c r="EC47">
        <v>25</v>
      </c>
      <c r="ED47">
        <v>2</v>
      </c>
      <c r="EE47">
        <v>1</v>
      </c>
      <c r="EF47">
        <v>25</v>
      </c>
      <c r="EG47">
        <v>1</v>
      </c>
      <c r="EH47">
        <v>0</v>
      </c>
      <c r="EI47">
        <v>0</v>
      </c>
      <c r="EJ47">
        <v>8</v>
      </c>
      <c r="EK47">
        <v>11</v>
      </c>
      <c r="EL47">
        <v>10</v>
      </c>
      <c r="EM47">
        <v>10</v>
      </c>
      <c r="EN47">
        <v>11</v>
      </c>
      <c r="EO47">
        <v>11</v>
      </c>
      <c r="EP47">
        <v>12</v>
      </c>
      <c r="EQ47" t="s">
        <v>533</v>
      </c>
      <c r="ER47" t="s">
        <v>534</v>
      </c>
    </row>
    <row r="48" spans="1:148">
      <c r="A48" s="1">
        <v>45</v>
      </c>
      <c r="B48" t="s">
        <v>535</v>
      </c>
      <c r="C48" s="4" t="s">
        <v>145</v>
      </c>
      <c r="J48" s="4" t="s">
        <v>145</v>
      </c>
      <c r="L48" s="4" t="s">
        <v>145</v>
      </c>
      <c r="N48" s="4" t="s">
        <v>145</v>
      </c>
      <c r="P48" s="4" t="s">
        <v>147</v>
      </c>
      <c r="R48" s="4" t="s">
        <v>146</v>
      </c>
      <c r="S48" t="s">
        <v>146</v>
      </c>
      <c r="T48" t="s">
        <v>145</v>
      </c>
      <c r="V48" s="4" t="s">
        <v>146</v>
      </c>
      <c r="W48" t="s">
        <v>536</v>
      </c>
      <c r="X48" t="s">
        <v>163</v>
      </c>
      <c r="Y48" s="4" t="s">
        <v>145</v>
      </c>
      <c r="AA48">
        <v>10</v>
      </c>
      <c r="AB48">
        <v>1</v>
      </c>
      <c r="AC48" t="s">
        <v>149</v>
      </c>
      <c r="AD48">
        <v>24</v>
      </c>
      <c r="AE48" t="s">
        <v>149</v>
      </c>
      <c r="AF48">
        <v>0</v>
      </c>
      <c r="AG48" t="s">
        <v>146</v>
      </c>
      <c r="AI48">
        <v>1602.45</v>
      </c>
      <c r="AJ48">
        <v>1602.45</v>
      </c>
      <c r="AK48">
        <v>1602.45</v>
      </c>
      <c r="AL48" s="4" t="s">
        <v>146</v>
      </c>
      <c r="AM48" t="s">
        <v>145</v>
      </c>
      <c r="AO48">
        <v>7.8</v>
      </c>
      <c r="AP48" t="s">
        <v>150</v>
      </c>
      <c r="AR48" s="4" t="s">
        <v>309</v>
      </c>
      <c r="AS48" s="4" t="s">
        <v>145</v>
      </c>
      <c r="AT48">
        <v>77</v>
      </c>
      <c r="AU48" s="4" t="s">
        <v>146</v>
      </c>
      <c r="AV48">
        <v>4</v>
      </c>
      <c r="AW48" s="4" t="s">
        <v>146</v>
      </c>
      <c r="AX48" t="s">
        <v>537</v>
      </c>
      <c r="AY48">
        <v>100</v>
      </c>
      <c r="AZ48">
        <v>100</v>
      </c>
      <c r="BA48">
        <v>100</v>
      </c>
      <c r="BB48">
        <v>100</v>
      </c>
      <c r="BC48">
        <v>100</v>
      </c>
      <c r="BD48" t="s">
        <v>149</v>
      </c>
      <c r="BE48">
        <v>18</v>
      </c>
      <c r="BF48" t="s">
        <v>149</v>
      </c>
      <c r="BG48">
        <v>20</v>
      </c>
      <c r="BH48" t="s">
        <v>149</v>
      </c>
      <c r="BI48">
        <v>127</v>
      </c>
      <c r="BJ48" t="s">
        <v>146</v>
      </c>
      <c r="BL48" t="s">
        <v>146</v>
      </c>
      <c r="BN48" t="s">
        <v>146</v>
      </c>
      <c r="BO48">
        <v>46</v>
      </c>
      <c r="BP48">
        <v>90</v>
      </c>
      <c r="BQ48">
        <v>48</v>
      </c>
      <c r="BR48">
        <v>0</v>
      </c>
      <c r="BS48">
        <v>0</v>
      </c>
      <c r="BT48">
        <v>4260</v>
      </c>
      <c r="BU48" t="s">
        <v>149</v>
      </c>
      <c r="BV48">
        <v>24</v>
      </c>
      <c r="BW48" t="s">
        <v>149</v>
      </c>
      <c r="BX48">
        <v>0</v>
      </c>
      <c r="BY48" t="s">
        <v>149</v>
      </c>
      <c r="BZ48">
        <v>0</v>
      </c>
      <c r="CA48" t="s">
        <v>149</v>
      </c>
      <c r="CB48">
        <v>0</v>
      </c>
      <c r="CC48" s="4" t="s">
        <v>146</v>
      </c>
      <c r="CD48" t="s">
        <v>149</v>
      </c>
      <c r="CE48">
        <v>0</v>
      </c>
      <c r="CF48" t="s">
        <v>149</v>
      </c>
      <c r="CG48">
        <v>0</v>
      </c>
      <c r="CH48" t="s">
        <v>149</v>
      </c>
      <c r="CI48">
        <v>0</v>
      </c>
      <c r="CJ48" t="s">
        <v>145</v>
      </c>
      <c r="CL48" t="s">
        <v>166</v>
      </c>
      <c r="CN48" t="s">
        <v>146</v>
      </c>
      <c r="CO48" s="6" t="s">
        <v>538</v>
      </c>
      <c r="CP48">
        <v>3</v>
      </c>
      <c r="CQ48">
        <v>7</v>
      </c>
      <c r="CR48" s="4" t="s">
        <v>146</v>
      </c>
      <c r="CS48" t="s">
        <v>304</v>
      </c>
      <c r="CT48" s="8">
        <f t="shared" si="3"/>
        <v>5</v>
      </c>
      <c r="CU48" s="4" t="s">
        <v>146</v>
      </c>
      <c r="CV48" t="s">
        <v>304</v>
      </c>
      <c r="CW48" s="8">
        <f t="shared" si="1"/>
        <v>5</v>
      </c>
      <c r="CX48" s="4" t="s">
        <v>157</v>
      </c>
      <c r="CY48" s="4" t="s">
        <v>146</v>
      </c>
      <c r="CZ48" t="s">
        <v>539</v>
      </c>
      <c r="DA48" t="s">
        <v>149</v>
      </c>
      <c r="DB48">
        <v>24</v>
      </c>
      <c r="DC48" t="s">
        <v>149</v>
      </c>
      <c r="DD48">
        <v>24</v>
      </c>
      <c r="DE48" t="s">
        <v>149</v>
      </c>
      <c r="DF48">
        <v>24</v>
      </c>
      <c r="DG48" s="4" t="s">
        <v>146</v>
      </c>
      <c r="DH48" t="s">
        <v>208</v>
      </c>
      <c r="DI48" s="8">
        <f t="shared" si="2"/>
        <v>19</v>
      </c>
      <c r="DJ48" s="4" t="s">
        <v>159</v>
      </c>
      <c r="DK48" t="s">
        <v>149</v>
      </c>
      <c r="DL48">
        <v>3</v>
      </c>
      <c r="DM48" t="s">
        <v>149</v>
      </c>
      <c r="DN48">
        <v>8</v>
      </c>
      <c r="DO48" s="4">
        <v>100</v>
      </c>
      <c r="DP48" s="4">
        <v>65.739999999999995</v>
      </c>
      <c r="DQ48" s="4">
        <v>27.51</v>
      </c>
      <c r="DR48">
        <v>417</v>
      </c>
      <c r="DS48">
        <v>604</v>
      </c>
      <c r="DT48">
        <v>1804</v>
      </c>
      <c r="DU48">
        <v>11</v>
      </c>
      <c r="DV48">
        <v>8</v>
      </c>
      <c r="DW48">
        <v>16</v>
      </c>
      <c r="DX48">
        <v>13</v>
      </c>
      <c r="DY48">
        <v>45</v>
      </c>
      <c r="DZ48">
        <v>20</v>
      </c>
      <c r="EA48">
        <v>11</v>
      </c>
      <c r="EB48">
        <v>11</v>
      </c>
      <c r="EC48">
        <v>41</v>
      </c>
      <c r="ED48">
        <v>24</v>
      </c>
      <c r="EE48">
        <v>2</v>
      </c>
      <c r="EF48">
        <v>20</v>
      </c>
      <c r="EG48">
        <v>0</v>
      </c>
      <c r="EH48">
        <v>0</v>
      </c>
      <c r="EI48">
        <v>0</v>
      </c>
      <c r="EJ48">
        <v>19</v>
      </c>
      <c r="EK48">
        <v>29</v>
      </c>
      <c r="EL48">
        <v>13</v>
      </c>
      <c r="EM48">
        <v>11</v>
      </c>
      <c r="EN48">
        <v>17</v>
      </c>
      <c r="EO48">
        <v>14</v>
      </c>
      <c r="EP48">
        <v>10</v>
      </c>
      <c r="EQ48" t="s">
        <v>540</v>
      </c>
      <c r="ER48" t="s">
        <v>541</v>
      </c>
    </row>
    <row r="49" spans="1:148">
      <c r="A49" s="1">
        <v>46</v>
      </c>
      <c r="B49" t="s">
        <v>542</v>
      </c>
      <c r="C49" s="4" t="s">
        <v>146</v>
      </c>
      <c r="D49">
        <v>0</v>
      </c>
      <c r="E49">
        <v>0</v>
      </c>
      <c r="F49">
        <v>1</v>
      </c>
      <c r="G49">
        <v>0</v>
      </c>
      <c r="H49">
        <v>0</v>
      </c>
      <c r="I49">
        <v>25</v>
      </c>
      <c r="J49" s="4" t="s">
        <v>146</v>
      </c>
      <c r="K49">
        <v>110</v>
      </c>
      <c r="L49" s="4" t="s">
        <v>145</v>
      </c>
      <c r="N49" s="4" t="s">
        <v>145</v>
      </c>
      <c r="P49" s="4" t="s">
        <v>172</v>
      </c>
      <c r="R49" s="4" t="s">
        <v>146</v>
      </c>
      <c r="S49" t="s">
        <v>146</v>
      </c>
      <c r="T49" t="s">
        <v>145</v>
      </c>
      <c r="U49" t="s">
        <v>543</v>
      </c>
      <c r="V49" s="4" t="s">
        <v>146</v>
      </c>
      <c r="W49" t="s">
        <v>544</v>
      </c>
      <c r="X49" t="s">
        <v>173</v>
      </c>
      <c r="Y49" s="4" t="s">
        <v>145</v>
      </c>
      <c r="AA49">
        <v>15</v>
      </c>
      <c r="AB49">
        <v>2</v>
      </c>
      <c r="AC49" t="s">
        <v>149</v>
      </c>
      <c r="AD49">
        <v>15</v>
      </c>
      <c r="AE49" t="s">
        <v>149</v>
      </c>
      <c r="AF49">
        <v>0</v>
      </c>
      <c r="AG49" t="s">
        <v>146</v>
      </c>
      <c r="AI49">
        <v>2299.1799999999998</v>
      </c>
      <c r="AJ49">
        <v>2299.1799999999998</v>
      </c>
      <c r="AK49">
        <v>2299.1799999999998</v>
      </c>
      <c r="AL49" s="4" t="s">
        <v>146</v>
      </c>
      <c r="AM49" t="s">
        <v>146</v>
      </c>
      <c r="AN49">
        <v>60</v>
      </c>
      <c r="AO49">
        <v>8</v>
      </c>
      <c r="AP49" t="s">
        <v>150</v>
      </c>
      <c r="AR49" s="4" t="s">
        <v>151</v>
      </c>
      <c r="AS49" s="4" t="s">
        <v>145</v>
      </c>
      <c r="AT49">
        <v>89</v>
      </c>
      <c r="AU49" s="4" t="s">
        <v>146</v>
      </c>
      <c r="AV49">
        <v>1</v>
      </c>
      <c r="AW49" s="4" t="s">
        <v>146</v>
      </c>
      <c r="AX49" t="s">
        <v>545</v>
      </c>
      <c r="AY49">
        <v>100</v>
      </c>
      <c r="AZ49">
        <v>100</v>
      </c>
      <c r="BA49">
        <v>100</v>
      </c>
      <c r="BB49">
        <v>100</v>
      </c>
      <c r="BC49">
        <v>100</v>
      </c>
      <c r="BD49" t="s">
        <v>149</v>
      </c>
      <c r="BE49">
        <v>5</v>
      </c>
      <c r="BF49" t="s">
        <v>149</v>
      </c>
      <c r="BG49">
        <v>14</v>
      </c>
      <c r="BH49" t="s">
        <v>149</v>
      </c>
      <c r="BI49">
        <v>39</v>
      </c>
      <c r="BJ49" t="s">
        <v>149</v>
      </c>
      <c r="BK49">
        <v>115</v>
      </c>
      <c r="BL49" t="s">
        <v>149</v>
      </c>
      <c r="BM49">
        <v>132</v>
      </c>
      <c r="BN49" t="s">
        <v>146</v>
      </c>
      <c r="BO49">
        <v>6</v>
      </c>
      <c r="BP49">
        <v>35</v>
      </c>
      <c r="BQ49">
        <v>247</v>
      </c>
      <c r="BR49">
        <v>1280</v>
      </c>
      <c r="BS49">
        <v>0</v>
      </c>
      <c r="BT49">
        <v>0</v>
      </c>
      <c r="BU49" t="s">
        <v>149</v>
      </c>
      <c r="BV49">
        <v>14</v>
      </c>
      <c r="BW49" t="s">
        <v>149</v>
      </c>
      <c r="BX49">
        <v>80</v>
      </c>
      <c r="BY49" t="s">
        <v>149</v>
      </c>
      <c r="BZ49">
        <v>0</v>
      </c>
      <c r="CA49" t="s">
        <v>149</v>
      </c>
      <c r="CB49">
        <v>0</v>
      </c>
      <c r="CC49" s="4" t="s">
        <v>146</v>
      </c>
      <c r="CD49" t="s">
        <v>149</v>
      </c>
      <c r="CE49" t="s">
        <v>546</v>
      </c>
      <c r="CF49" t="s">
        <v>149</v>
      </c>
      <c r="CG49" t="s">
        <v>547</v>
      </c>
      <c r="CH49" t="s">
        <v>149</v>
      </c>
      <c r="CI49" t="s">
        <v>548</v>
      </c>
      <c r="CJ49" t="s">
        <v>145</v>
      </c>
      <c r="CL49" t="s">
        <v>166</v>
      </c>
      <c r="CN49" t="s">
        <v>146</v>
      </c>
      <c r="CO49" s="6" t="s">
        <v>549</v>
      </c>
      <c r="CP49">
        <v>3</v>
      </c>
      <c r="CQ49">
        <v>0</v>
      </c>
      <c r="CR49" s="4" t="s">
        <v>145</v>
      </c>
      <c r="CT49" s="8" t="str">
        <f t="shared" si="3"/>
        <v>Não</v>
      </c>
      <c r="CU49" s="4" t="s">
        <v>145</v>
      </c>
      <c r="CW49" s="8" t="str">
        <f t="shared" si="1"/>
        <v>Não</v>
      </c>
      <c r="CX49" s="4" t="s">
        <v>157</v>
      </c>
      <c r="CY49" s="4" t="s">
        <v>146</v>
      </c>
      <c r="CZ49" t="s">
        <v>550</v>
      </c>
      <c r="DA49" t="s">
        <v>149</v>
      </c>
      <c r="DB49">
        <v>40</v>
      </c>
      <c r="DC49" t="s">
        <v>149</v>
      </c>
      <c r="DD49">
        <v>40</v>
      </c>
      <c r="DE49" t="s">
        <v>149</v>
      </c>
      <c r="DF49">
        <v>40</v>
      </c>
      <c r="DG49" s="4" t="s">
        <v>145</v>
      </c>
      <c r="DI49" s="8" t="str">
        <f t="shared" si="2"/>
        <v>Não</v>
      </c>
      <c r="DJ49" s="4" t="s">
        <v>159</v>
      </c>
      <c r="DK49" t="s">
        <v>149</v>
      </c>
      <c r="DL49">
        <v>28</v>
      </c>
      <c r="DM49" t="s">
        <v>149</v>
      </c>
      <c r="DN49">
        <v>10</v>
      </c>
      <c r="DO49" s="4">
        <v>100</v>
      </c>
      <c r="DP49" s="4">
        <v>97.43</v>
      </c>
      <c r="DQ49" s="4">
        <v>41.56</v>
      </c>
      <c r="DR49">
        <v>92</v>
      </c>
      <c r="DS49">
        <v>252</v>
      </c>
      <c r="DT49">
        <v>708</v>
      </c>
      <c r="DU49">
        <v>0</v>
      </c>
      <c r="DV49">
        <v>16</v>
      </c>
      <c r="DW49">
        <v>18</v>
      </c>
      <c r="DX49">
        <v>8</v>
      </c>
      <c r="DY49">
        <v>70</v>
      </c>
      <c r="DZ49">
        <v>11</v>
      </c>
      <c r="EA49">
        <v>0</v>
      </c>
      <c r="EB49">
        <v>33</v>
      </c>
      <c r="EC49">
        <v>56</v>
      </c>
      <c r="ED49">
        <v>1</v>
      </c>
      <c r="EE49">
        <v>10</v>
      </c>
      <c r="EF49">
        <v>11</v>
      </c>
      <c r="EG49">
        <v>1</v>
      </c>
      <c r="EH49">
        <v>0</v>
      </c>
      <c r="EI49">
        <v>0</v>
      </c>
      <c r="EJ49">
        <v>16</v>
      </c>
      <c r="EK49">
        <v>26</v>
      </c>
      <c r="EL49">
        <v>14</v>
      </c>
      <c r="EM49">
        <v>14</v>
      </c>
      <c r="EN49">
        <v>10</v>
      </c>
      <c r="EO49">
        <v>10</v>
      </c>
      <c r="EP49">
        <v>10</v>
      </c>
      <c r="EQ49" t="s">
        <v>551</v>
      </c>
      <c r="ER49" t="s">
        <v>552</v>
      </c>
    </row>
    <row r="50" spans="1:148">
      <c r="A50" s="1">
        <v>47</v>
      </c>
      <c r="B50" t="s">
        <v>553</v>
      </c>
      <c r="C50" s="4" t="s">
        <v>146</v>
      </c>
      <c r="D50">
        <v>0</v>
      </c>
      <c r="E50">
        <v>2</v>
      </c>
      <c r="F50">
        <v>0</v>
      </c>
      <c r="G50">
        <v>0</v>
      </c>
      <c r="H50">
        <v>0</v>
      </c>
      <c r="I50">
        <v>0</v>
      </c>
      <c r="J50" s="4" t="s">
        <v>146</v>
      </c>
      <c r="K50">
        <v>294</v>
      </c>
      <c r="L50" s="4" t="s">
        <v>146</v>
      </c>
      <c r="M50">
        <v>517</v>
      </c>
      <c r="N50" s="4" t="s">
        <v>146</v>
      </c>
      <c r="O50">
        <v>1804</v>
      </c>
      <c r="P50" s="4" t="s">
        <v>172</v>
      </c>
      <c r="R50" s="4" t="s">
        <v>146</v>
      </c>
      <c r="S50" t="s">
        <v>146</v>
      </c>
      <c r="T50" t="s">
        <v>145</v>
      </c>
      <c r="V50" s="4" t="s">
        <v>146</v>
      </c>
      <c r="W50" t="s">
        <v>554</v>
      </c>
      <c r="X50" t="s">
        <v>163</v>
      </c>
      <c r="Y50" s="4" t="s">
        <v>145</v>
      </c>
      <c r="AA50">
        <v>5</v>
      </c>
      <c r="AB50">
        <v>3</v>
      </c>
      <c r="AC50" t="s">
        <v>149</v>
      </c>
      <c r="AD50">
        <v>22</v>
      </c>
      <c r="AE50" t="s">
        <v>149</v>
      </c>
      <c r="AF50">
        <v>0</v>
      </c>
      <c r="AG50" t="s">
        <v>149</v>
      </c>
      <c r="AH50">
        <v>0</v>
      </c>
      <c r="AI50">
        <v>2338.0100000000002</v>
      </c>
      <c r="AJ50">
        <v>2338.0100000000002</v>
      </c>
      <c r="AK50">
        <v>2338.0100000000002</v>
      </c>
      <c r="AL50" s="4" t="s">
        <v>146</v>
      </c>
      <c r="AM50" t="s">
        <v>145</v>
      </c>
      <c r="AO50">
        <v>4.5</v>
      </c>
      <c r="AP50" t="s">
        <v>150</v>
      </c>
      <c r="AR50" s="4" t="s">
        <v>157</v>
      </c>
      <c r="AS50" s="4" t="s">
        <v>145</v>
      </c>
      <c r="AT50">
        <v>82</v>
      </c>
      <c r="AU50" s="4" t="s">
        <v>146</v>
      </c>
      <c r="AV50">
        <v>2</v>
      </c>
      <c r="AW50" s="4" t="s">
        <v>145</v>
      </c>
      <c r="BD50" t="s">
        <v>146</v>
      </c>
      <c r="BF50" t="s">
        <v>146</v>
      </c>
      <c r="BH50" t="s">
        <v>146</v>
      </c>
      <c r="BJ50" t="s">
        <v>146</v>
      </c>
      <c r="BL50" t="s">
        <v>146</v>
      </c>
      <c r="BN50" t="s">
        <v>145</v>
      </c>
      <c r="BU50" t="s">
        <v>146</v>
      </c>
      <c r="BW50" t="s">
        <v>146</v>
      </c>
      <c r="BY50" t="s">
        <v>146</v>
      </c>
      <c r="CA50" t="s">
        <v>146</v>
      </c>
      <c r="CC50" s="4" t="s">
        <v>146</v>
      </c>
      <c r="CD50" t="s">
        <v>146</v>
      </c>
      <c r="CF50" t="s">
        <v>146</v>
      </c>
      <c r="CH50" t="s">
        <v>146</v>
      </c>
      <c r="CJ50" t="s">
        <v>145</v>
      </c>
      <c r="CL50" t="s">
        <v>155</v>
      </c>
      <c r="CN50" t="s">
        <v>145</v>
      </c>
      <c r="CO50" s="6" t="s">
        <v>177</v>
      </c>
      <c r="CP50">
        <v>0</v>
      </c>
      <c r="CQ50">
        <v>2</v>
      </c>
      <c r="CR50" s="4" t="s">
        <v>146</v>
      </c>
      <c r="CS50" t="s">
        <v>555</v>
      </c>
      <c r="CT50" s="8">
        <f t="shared" si="3"/>
        <v>15</v>
      </c>
      <c r="CU50" s="4" t="s">
        <v>146</v>
      </c>
      <c r="CV50" t="s">
        <v>244</v>
      </c>
      <c r="CW50" s="8">
        <f t="shared" si="1"/>
        <v>205</v>
      </c>
      <c r="CX50" s="4" t="s">
        <v>157</v>
      </c>
      <c r="CY50" s="4" t="s">
        <v>146</v>
      </c>
      <c r="CZ50" t="s">
        <v>556</v>
      </c>
      <c r="DA50" t="s">
        <v>146</v>
      </c>
      <c r="DC50" t="s">
        <v>146</v>
      </c>
      <c r="DE50" t="s">
        <v>146</v>
      </c>
      <c r="DG50" s="4" t="s">
        <v>145</v>
      </c>
      <c r="DI50" s="8" t="str">
        <f t="shared" si="2"/>
        <v>Não</v>
      </c>
      <c r="DJ50" s="4" t="s">
        <v>168</v>
      </c>
      <c r="DK50" t="s">
        <v>149</v>
      </c>
      <c r="DL50">
        <v>14</v>
      </c>
      <c r="DM50" t="s">
        <v>149</v>
      </c>
      <c r="DN50">
        <v>49</v>
      </c>
      <c r="DO50" s="4">
        <v>95</v>
      </c>
      <c r="DP50" s="4">
        <v>71</v>
      </c>
      <c r="DQ50" s="4">
        <v>21.6</v>
      </c>
      <c r="DR50">
        <v>338</v>
      </c>
      <c r="DS50">
        <v>509</v>
      </c>
      <c r="DT50">
        <v>296</v>
      </c>
      <c r="DU50">
        <v>13</v>
      </c>
      <c r="DV50">
        <v>6</v>
      </c>
      <c r="DW50">
        <v>14</v>
      </c>
      <c r="DX50">
        <v>5</v>
      </c>
      <c r="DY50">
        <v>65</v>
      </c>
      <c r="DZ50">
        <v>19</v>
      </c>
      <c r="EA50">
        <v>13</v>
      </c>
      <c r="EB50">
        <v>14</v>
      </c>
      <c r="EC50">
        <v>63</v>
      </c>
      <c r="ED50">
        <v>29</v>
      </c>
      <c r="EE50">
        <v>29</v>
      </c>
      <c r="EF50">
        <v>30</v>
      </c>
      <c r="EG50">
        <v>0</v>
      </c>
      <c r="EH50">
        <v>0</v>
      </c>
      <c r="EI50">
        <v>0</v>
      </c>
      <c r="EJ50">
        <v>17</v>
      </c>
      <c r="EK50">
        <v>19</v>
      </c>
      <c r="EL50">
        <v>11</v>
      </c>
      <c r="EM50">
        <v>13</v>
      </c>
      <c r="EN50">
        <v>14</v>
      </c>
      <c r="EO50">
        <v>12</v>
      </c>
      <c r="EP50">
        <v>12</v>
      </c>
      <c r="EQ50" t="s">
        <v>557</v>
      </c>
      <c r="ER50" t="s">
        <v>558</v>
      </c>
    </row>
    <row r="51" spans="1:148">
      <c r="A51" s="1">
        <v>48</v>
      </c>
      <c r="B51" t="s">
        <v>559</v>
      </c>
      <c r="C51" s="4" t="s">
        <v>146</v>
      </c>
      <c r="D51">
        <v>10</v>
      </c>
      <c r="E51">
        <v>2</v>
      </c>
      <c r="F51">
        <v>1</v>
      </c>
      <c r="G51">
        <v>8</v>
      </c>
      <c r="H51">
        <v>11</v>
      </c>
      <c r="I51">
        <v>11</v>
      </c>
      <c r="J51" s="4" t="s">
        <v>146</v>
      </c>
      <c r="K51">
        <v>80</v>
      </c>
      <c r="L51" s="4" t="s">
        <v>146</v>
      </c>
      <c r="M51">
        <v>11</v>
      </c>
      <c r="N51" s="4" t="s">
        <v>146</v>
      </c>
      <c r="O51">
        <v>25</v>
      </c>
      <c r="P51" s="4" t="s">
        <v>223</v>
      </c>
      <c r="R51" s="4" t="s">
        <v>146</v>
      </c>
      <c r="S51" t="s">
        <v>146</v>
      </c>
      <c r="T51" t="s">
        <v>145</v>
      </c>
      <c r="V51" s="4" t="s">
        <v>146</v>
      </c>
      <c r="W51" t="s">
        <v>560</v>
      </c>
      <c r="X51" t="s">
        <v>215</v>
      </c>
      <c r="Y51" s="4" t="s">
        <v>145</v>
      </c>
      <c r="AA51">
        <v>4</v>
      </c>
      <c r="AB51">
        <v>2</v>
      </c>
      <c r="AC51" t="s">
        <v>149</v>
      </c>
      <c r="AD51">
        <v>34</v>
      </c>
      <c r="AE51" t="s">
        <v>149</v>
      </c>
      <c r="AF51">
        <v>0</v>
      </c>
      <c r="AG51" t="s">
        <v>149</v>
      </c>
      <c r="AH51">
        <v>11.5</v>
      </c>
      <c r="AI51">
        <v>2455.5100000000002</v>
      </c>
      <c r="AJ51">
        <v>2455.5100000000002</v>
      </c>
      <c r="AK51">
        <v>2455.5100000000002</v>
      </c>
      <c r="AL51" s="4" t="s">
        <v>146</v>
      </c>
      <c r="AM51" t="s">
        <v>146</v>
      </c>
      <c r="AN51">
        <v>60</v>
      </c>
      <c r="AO51">
        <v>2013</v>
      </c>
      <c r="AP51" t="s">
        <v>150</v>
      </c>
      <c r="AR51" s="4" t="s">
        <v>151</v>
      </c>
      <c r="AS51" s="4" t="s">
        <v>145</v>
      </c>
      <c r="AT51">
        <v>70</v>
      </c>
      <c r="AU51" s="4" t="s">
        <v>146</v>
      </c>
      <c r="AV51">
        <v>2</v>
      </c>
      <c r="AW51" s="4" t="s">
        <v>146</v>
      </c>
      <c r="AX51" t="s">
        <v>561</v>
      </c>
      <c r="AY51">
        <v>100</v>
      </c>
      <c r="AZ51">
        <v>100</v>
      </c>
      <c r="BA51">
        <v>100</v>
      </c>
      <c r="BB51">
        <v>18</v>
      </c>
      <c r="BC51">
        <v>18</v>
      </c>
      <c r="BD51" t="s">
        <v>149</v>
      </c>
      <c r="BE51">
        <v>15</v>
      </c>
      <c r="BF51" t="s">
        <v>149</v>
      </c>
      <c r="BG51">
        <v>32</v>
      </c>
      <c r="BH51" t="s">
        <v>149</v>
      </c>
      <c r="BI51">
        <v>33266</v>
      </c>
      <c r="BJ51" t="s">
        <v>149</v>
      </c>
      <c r="BK51">
        <v>26617</v>
      </c>
      <c r="BL51" t="s">
        <v>149</v>
      </c>
      <c r="BM51">
        <v>170</v>
      </c>
      <c r="BN51" t="s">
        <v>146</v>
      </c>
      <c r="BO51">
        <v>131</v>
      </c>
      <c r="BP51">
        <v>316</v>
      </c>
      <c r="BQ51">
        <v>13</v>
      </c>
      <c r="BR51">
        <v>3</v>
      </c>
      <c r="BS51">
        <v>0</v>
      </c>
      <c r="BT51">
        <v>20</v>
      </c>
      <c r="BU51" t="s">
        <v>149</v>
      </c>
      <c r="BV51">
        <v>34</v>
      </c>
      <c r="BW51" t="s">
        <v>149</v>
      </c>
      <c r="BX51">
        <v>0</v>
      </c>
      <c r="BY51" t="s">
        <v>149</v>
      </c>
      <c r="BZ51">
        <v>0</v>
      </c>
      <c r="CA51" t="s">
        <v>149</v>
      </c>
      <c r="CB51">
        <v>1771</v>
      </c>
      <c r="CC51" s="4" t="s">
        <v>146</v>
      </c>
      <c r="CD51" t="s">
        <v>146</v>
      </c>
      <c r="CF51" t="s">
        <v>149</v>
      </c>
      <c r="CG51" t="s">
        <v>562</v>
      </c>
      <c r="CH51" t="s">
        <v>149</v>
      </c>
      <c r="CI51" t="s">
        <v>563</v>
      </c>
      <c r="CJ51" t="s">
        <v>145</v>
      </c>
      <c r="CL51" t="s">
        <v>176</v>
      </c>
      <c r="CN51" t="s">
        <v>146</v>
      </c>
      <c r="CO51" s="6" t="s">
        <v>177</v>
      </c>
      <c r="CP51">
        <v>3</v>
      </c>
      <c r="CQ51">
        <v>0</v>
      </c>
      <c r="CR51" s="4" t="s">
        <v>146</v>
      </c>
      <c r="CS51" t="s">
        <v>564</v>
      </c>
      <c r="CT51" s="8">
        <f t="shared" si="3"/>
        <v>-35</v>
      </c>
      <c r="CU51" s="4" t="s">
        <v>146</v>
      </c>
      <c r="CV51" t="s">
        <v>565</v>
      </c>
      <c r="CW51" s="8">
        <f t="shared" si="1"/>
        <v>42</v>
      </c>
      <c r="CX51" s="4" t="s">
        <v>157</v>
      </c>
      <c r="CY51" s="4" t="s">
        <v>146</v>
      </c>
      <c r="CZ51" t="s">
        <v>566</v>
      </c>
      <c r="DA51" t="s">
        <v>146</v>
      </c>
      <c r="DC51" t="s">
        <v>149</v>
      </c>
      <c r="DD51">
        <v>32</v>
      </c>
      <c r="DE51" t="s">
        <v>149</v>
      </c>
      <c r="DF51">
        <v>36</v>
      </c>
      <c r="DG51" s="4" t="s">
        <v>146</v>
      </c>
      <c r="DH51" t="s">
        <v>565</v>
      </c>
      <c r="DI51" s="8">
        <f t="shared" si="2"/>
        <v>42</v>
      </c>
      <c r="DJ51" s="4" t="s">
        <v>193</v>
      </c>
      <c r="DK51" t="s">
        <v>149</v>
      </c>
      <c r="DL51">
        <v>5</v>
      </c>
      <c r="DM51" t="s">
        <v>149</v>
      </c>
      <c r="DN51">
        <v>11</v>
      </c>
      <c r="DO51" s="4">
        <v>26</v>
      </c>
      <c r="DP51" s="4">
        <v>63</v>
      </c>
      <c r="DQ51" s="4">
        <v>87</v>
      </c>
      <c r="DR51">
        <v>257</v>
      </c>
      <c r="DS51">
        <v>449</v>
      </c>
      <c r="DT51">
        <v>1344</v>
      </c>
      <c r="DU51">
        <v>7</v>
      </c>
      <c r="DV51">
        <v>19</v>
      </c>
      <c r="DW51">
        <v>19</v>
      </c>
      <c r="DX51">
        <v>17</v>
      </c>
      <c r="DY51">
        <v>49</v>
      </c>
      <c r="DZ51">
        <v>19</v>
      </c>
      <c r="EA51">
        <v>2</v>
      </c>
      <c r="EB51">
        <v>14</v>
      </c>
      <c r="EC51">
        <v>37</v>
      </c>
      <c r="ED51">
        <v>1</v>
      </c>
      <c r="EE51">
        <v>32</v>
      </c>
      <c r="EF51">
        <v>33</v>
      </c>
      <c r="EG51">
        <v>0</v>
      </c>
      <c r="EH51">
        <v>0</v>
      </c>
      <c r="EI51">
        <v>6</v>
      </c>
      <c r="EJ51">
        <v>30</v>
      </c>
      <c r="EK51">
        <v>35</v>
      </c>
      <c r="EL51">
        <v>36</v>
      </c>
      <c r="EM51">
        <v>37</v>
      </c>
      <c r="EN51">
        <v>31</v>
      </c>
      <c r="EO51">
        <v>33</v>
      </c>
      <c r="EP51">
        <v>35</v>
      </c>
      <c r="EQ51" t="s">
        <v>567</v>
      </c>
      <c r="ER51" t="s">
        <v>568</v>
      </c>
    </row>
    <row r="52" spans="1:148">
      <c r="A52" s="1">
        <v>49</v>
      </c>
      <c r="B52" t="s">
        <v>569</v>
      </c>
      <c r="C52" s="4" t="s">
        <v>146</v>
      </c>
      <c r="D52">
        <v>0</v>
      </c>
      <c r="E52">
        <v>0</v>
      </c>
      <c r="F52">
        <v>0</v>
      </c>
      <c r="G52">
        <v>0</v>
      </c>
      <c r="H52">
        <v>0</v>
      </c>
      <c r="I52">
        <v>6</v>
      </c>
      <c r="J52" s="4" t="s">
        <v>145</v>
      </c>
      <c r="L52" s="4" t="s">
        <v>145</v>
      </c>
      <c r="N52" s="4" t="s">
        <v>145</v>
      </c>
      <c r="P52" s="4" t="s">
        <v>223</v>
      </c>
      <c r="R52" s="4" t="s">
        <v>146</v>
      </c>
      <c r="S52" t="s">
        <v>146</v>
      </c>
      <c r="T52" t="s">
        <v>145</v>
      </c>
      <c r="V52" s="4" t="s">
        <v>146</v>
      </c>
      <c r="W52" t="s">
        <v>570</v>
      </c>
      <c r="X52" t="s">
        <v>571</v>
      </c>
      <c r="Y52" s="4" t="s">
        <v>146</v>
      </c>
      <c r="Z52">
        <v>63</v>
      </c>
      <c r="AA52">
        <v>0</v>
      </c>
      <c r="AB52">
        <v>0</v>
      </c>
      <c r="AC52" t="s">
        <v>149</v>
      </c>
      <c r="AD52">
        <v>8</v>
      </c>
      <c r="AE52" t="s">
        <v>146</v>
      </c>
      <c r="AG52" t="s">
        <v>146</v>
      </c>
      <c r="AI52">
        <v>2139.56</v>
      </c>
      <c r="AJ52">
        <v>2139.56</v>
      </c>
      <c r="AK52">
        <v>2139.56</v>
      </c>
      <c r="AL52" s="4" t="s">
        <v>146</v>
      </c>
      <c r="AM52" t="s">
        <v>146</v>
      </c>
      <c r="AN52">
        <v>100</v>
      </c>
      <c r="AO52">
        <v>7</v>
      </c>
      <c r="AP52" t="s">
        <v>150</v>
      </c>
      <c r="AR52" s="4" t="s">
        <v>309</v>
      </c>
      <c r="AS52" s="4" t="s">
        <v>145</v>
      </c>
      <c r="AT52">
        <v>82</v>
      </c>
      <c r="AU52" s="4" t="s">
        <v>146</v>
      </c>
      <c r="AV52">
        <v>10</v>
      </c>
      <c r="AW52" s="4" t="s">
        <v>146</v>
      </c>
      <c r="AX52" t="s">
        <v>572</v>
      </c>
      <c r="AY52">
        <v>100</v>
      </c>
      <c r="AZ52">
        <v>100</v>
      </c>
      <c r="BA52">
        <v>100</v>
      </c>
      <c r="BB52">
        <v>82</v>
      </c>
      <c r="BC52">
        <v>83</v>
      </c>
      <c r="BD52" t="s">
        <v>149</v>
      </c>
      <c r="BE52">
        <v>17</v>
      </c>
      <c r="BF52" t="s">
        <v>149</v>
      </c>
      <c r="BG52">
        <v>26</v>
      </c>
      <c r="BH52" t="s">
        <v>149</v>
      </c>
      <c r="BI52">
        <v>79</v>
      </c>
      <c r="BJ52" t="s">
        <v>149</v>
      </c>
      <c r="BK52">
        <v>410</v>
      </c>
      <c r="BL52" t="s">
        <v>149</v>
      </c>
      <c r="BM52">
        <v>407</v>
      </c>
      <c r="BN52" t="s">
        <v>146</v>
      </c>
      <c r="BO52">
        <v>23</v>
      </c>
      <c r="BP52">
        <v>316</v>
      </c>
      <c r="BQ52">
        <v>263</v>
      </c>
      <c r="BR52">
        <v>240</v>
      </c>
      <c r="BS52">
        <v>0</v>
      </c>
      <c r="BT52">
        <v>0</v>
      </c>
      <c r="BU52" t="s">
        <v>149</v>
      </c>
      <c r="BV52">
        <v>19</v>
      </c>
      <c r="BW52" t="s">
        <v>146</v>
      </c>
      <c r="BY52" t="s">
        <v>146</v>
      </c>
      <c r="CA52" t="s">
        <v>146</v>
      </c>
      <c r="CC52" s="4" t="s">
        <v>146</v>
      </c>
      <c r="CD52" t="s">
        <v>146</v>
      </c>
      <c r="CF52" t="s">
        <v>146</v>
      </c>
      <c r="CH52" t="s">
        <v>146</v>
      </c>
      <c r="CJ52" t="s">
        <v>145</v>
      </c>
      <c r="CL52" t="s">
        <v>155</v>
      </c>
      <c r="CN52" t="s">
        <v>146</v>
      </c>
      <c r="CO52" s="6" t="s">
        <v>177</v>
      </c>
      <c r="CP52">
        <v>5</v>
      </c>
      <c r="CQ52">
        <v>3</v>
      </c>
      <c r="CR52" s="4" t="s">
        <v>146</v>
      </c>
      <c r="CS52" t="s">
        <v>272</v>
      </c>
      <c r="CT52" s="8">
        <f t="shared" si="3"/>
        <v>9</v>
      </c>
      <c r="CU52" s="4" t="s">
        <v>146</v>
      </c>
      <c r="CV52" t="s">
        <v>272</v>
      </c>
      <c r="CW52" s="8">
        <f t="shared" si="1"/>
        <v>9</v>
      </c>
      <c r="CX52" s="4" t="s">
        <v>178</v>
      </c>
      <c r="CY52" s="4" t="s">
        <v>146</v>
      </c>
      <c r="CZ52" t="s">
        <v>573</v>
      </c>
      <c r="DA52" t="s">
        <v>149</v>
      </c>
      <c r="DB52">
        <v>40</v>
      </c>
      <c r="DC52" t="s">
        <v>149</v>
      </c>
      <c r="DD52">
        <v>48</v>
      </c>
      <c r="DE52" t="s">
        <v>149</v>
      </c>
      <c r="DF52">
        <v>64</v>
      </c>
      <c r="DG52" s="4" t="s">
        <v>146</v>
      </c>
      <c r="DH52" t="s">
        <v>574</v>
      </c>
      <c r="DI52" s="8">
        <f t="shared" si="2"/>
        <v>76</v>
      </c>
      <c r="DJ52" s="4" t="s">
        <v>159</v>
      </c>
      <c r="DK52" t="s">
        <v>146</v>
      </c>
      <c r="DM52" t="s">
        <v>146</v>
      </c>
      <c r="DO52" s="4">
        <v>29.47</v>
      </c>
      <c r="DP52" s="4">
        <v>80.31</v>
      </c>
      <c r="DQ52" s="4">
        <v>29.47</v>
      </c>
      <c r="DR52">
        <v>98</v>
      </c>
      <c r="DS52">
        <v>546</v>
      </c>
      <c r="DT52">
        <v>1647</v>
      </c>
      <c r="DU52">
        <v>17</v>
      </c>
      <c r="DV52">
        <v>0</v>
      </c>
      <c r="DW52">
        <v>26</v>
      </c>
      <c r="DX52">
        <v>0</v>
      </c>
      <c r="DY52">
        <v>79</v>
      </c>
      <c r="DZ52">
        <v>0</v>
      </c>
      <c r="EA52">
        <v>88</v>
      </c>
      <c r="EB52">
        <v>88.5</v>
      </c>
      <c r="EC52">
        <v>83.5</v>
      </c>
      <c r="ED52">
        <v>9</v>
      </c>
      <c r="EE52">
        <v>17</v>
      </c>
      <c r="EF52">
        <v>17</v>
      </c>
      <c r="EG52">
        <v>0</v>
      </c>
      <c r="EH52">
        <v>0</v>
      </c>
      <c r="EI52">
        <v>7</v>
      </c>
      <c r="EJ52">
        <v>17</v>
      </c>
      <c r="EK52">
        <v>26</v>
      </c>
      <c r="EL52">
        <v>15</v>
      </c>
      <c r="EM52">
        <v>19</v>
      </c>
      <c r="EN52">
        <v>10</v>
      </c>
      <c r="EO52">
        <v>11</v>
      </c>
      <c r="EP52">
        <v>18</v>
      </c>
      <c r="EQ52" t="s">
        <v>575</v>
      </c>
      <c r="ER52" t="s">
        <v>576</v>
      </c>
    </row>
    <row r="53" spans="1:148">
      <c r="A53" s="1">
        <v>50</v>
      </c>
      <c r="B53" t="s">
        <v>577</v>
      </c>
      <c r="C53" s="4" t="s">
        <v>146</v>
      </c>
      <c r="D53">
        <v>0</v>
      </c>
      <c r="E53">
        <v>0</v>
      </c>
      <c r="F53">
        <v>0</v>
      </c>
      <c r="G53">
        <v>0</v>
      </c>
      <c r="H53">
        <v>4</v>
      </c>
      <c r="I53">
        <v>12</v>
      </c>
      <c r="J53" s="4" t="s">
        <v>145</v>
      </c>
      <c r="L53" s="4" t="s">
        <v>145</v>
      </c>
      <c r="N53" s="4" t="s">
        <v>145</v>
      </c>
      <c r="P53" s="4" t="s">
        <v>147</v>
      </c>
      <c r="R53" s="4" t="s">
        <v>146</v>
      </c>
      <c r="S53" t="s">
        <v>146</v>
      </c>
      <c r="T53" t="s">
        <v>145</v>
      </c>
      <c r="U53" t="s">
        <v>578</v>
      </c>
      <c r="V53" s="4" t="s">
        <v>146</v>
      </c>
      <c r="W53" t="s">
        <v>579</v>
      </c>
      <c r="X53" t="s">
        <v>241</v>
      </c>
      <c r="Y53" s="4" t="s">
        <v>145</v>
      </c>
      <c r="AA53">
        <v>5</v>
      </c>
      <c r="AB53">
        <v>2</v>
      </c>
      <c r="AC53" t="s">
        <v>149</v>
      </c>
      <c r="AD53">
        <v>22</v>
      </c>
      <c r="AE53" t="s">
        <v>149</v>
      </c>
      <c r="AF53">
        <v>0</v>
      </c>
      <c r="AG53" t="s">
        <v>149</v>
      </c>
      <c r="AH53">
        <v>0</v>
      </c>
      <c r="AI53">
        <v>2298.81</v>
      </c>
      <c r="AJ53">
        <v>2298.81</v>
      </c>
      <c r="AK53">
        <v>2298.81</v>
      </c>
      <c r="AL53" s="4" t="s">
        <v>146</v>
      </c>
      <c r="AM53" t="s">
        <v>146</v>
      </c>
      <c r="AN53">
        <v>40</v>
      </c>
      <c r="AO53">
        <v>8</v>
      </c>
      <c r="AP53" t="s">
        <v>150</v>
      </c>
      <c r="AR53" s="4" t="s">
        <v>157</v>
      </c>
      <c r="AS53" s="4" t="s">
        <v>146</v>
      </c>
      <c r="AU53" s="4" t="s">
        <v>146</v>
      </c>
      <c r="AV53">
        <v>8</v>
      </c>
      <c r="AW53" s="4" t="s">
        <v>146</v>
      </c>
      <c r="AX53" t="s">
        <v>580</v>
      </c>
      <c r="AY53">
        <v>0</v>
      </c>
      <c r="AZ53">
        <v>0</v>
      </c>
      <c r="BA53">
        <v>0</v>
      </c>
      <c r="BB53">
        <v>100</v>
      </c>
      <c r="BC53">
        <v>0</v>
      </c>
      <c r="BD53" t="s">
        <v>149</v>
      </c>
      <c r="BE53">
        <v>40</v>
      </c>
      <c r="BF53" t="s">
        <v>149</v>
      </c>
      <c r="BG53">
        <v>68</v>
      </c>
      <c r="BH53" t="s">
        <v>149</v>
      </c>
      <c r="BI53">
        <v>161</v>
      </c>
      <c r="BJ53" t="s">
        <v>149</v>
      </c>
      <c r="BK53">
        <v>914</v>
      </c>
      <c r="BL53" t="s">
        <v>149</v>
      </c>
      <c r="BM53">
        <v>84</v>
      </c>
      <c r="BN53" t="s">
        <v>146</v>
      </c>
      <c r="BO53">
        <v>6</v>
      </c>
      <c r="BP53">
        <v>49</v>
      </c>
      <c r="BQ53">
        <v>18</v>
      </c>
      <c r="BR53">
        <v>2</v>
      </c>
      <c r="BS53">
        <v>0</v>
      </c>
      <c r="BT53">
        <v>37</v>
      </c>
      <c r="BU53" t="s">
        <v>149</v>
      </c>
      <c r="BV53">
        <v>22</v>
      </c>
      <c r="BW53" t="s">
        <v>149</v>
      </c>
      <c r="BX53">
        <v>312</v>
      </c>
      <c r="BY53" t="s">
        <v>149</v>
      </c>
      <c r="BZ53">
        <v>0</v>
      </c>
      <c r="CA53" t="s">
        <v>149</v>
      </c>
      <c r="CB53">
        <v>0</v>
      </c>
      <c r="CC53" s="4" t="s">
        <v>146</v>
      </c>
      <c r="CD53" t="s">
        <v>149</v>
      </c>
      <c r="CE53">
        <v>0</v>
      </c>
      <c r="CF53" t="s">
        <v>149</v>
      </c>
      <c r="CG53">
        <v>0</v>
      </c>
      <c r="CH53" t="s">
        <v>149</v>
      </c>
      <c r="CI53">
        <v>0</v>
      </c>
      <c r="CJ53" t="s">
        <v>145</v>
      </c>
      <c r="CL53" t="s">
        <v>155</v>
      </c>
      <c r="CN53" t="s">
        <v>146</v>
      </c>
      <c r="CO53" s="6" t="s">
        <v>218</v>
      </c>
      <c r="CP53">
        <v>4</v>
      </c>
      <c r="CQ53">
        <v>0</v>
      </c>
      <c r="CR53" s="4" t="s">
        <v>145</v>
      </c>
      <c r="CT53" s="8" t="str">
        <f t="shared" si="3"/>
        <v>Não</v>
      </c>
      <c r="CU53" s="4" t="s">
        <v>145</v>
      </c>
      <c r="CW53" s="8" t="str">
        <f t="shared" si="1"/>
        <v>Não</v>
      </c>
      <c r="CX53" s="4" t="s">
        <v>157</v>
      </c>
      <c r="CY53" s="4" t="s">
        <v>146</v>
      </c>
      <c r="CZ53" t="s">
        <v>581</v>
      </c>
      <c r="DA53" t="s">
        <v>149</v>
      </c>
      <c r="DB53">
        <v>20</v>
      </c>
      <c r="DC53" t="s">
        <v>149</v>
      </c>
      <c r="DD53">
        <v>20</v>
      </c>
      <c r="DE53" t="s">
        <v>149</v>
      </c>
      <c r="DF53">
        <v>20</v>
      </c>
      <c r="DG53" s="4" t="s">
        <v>145</v>
      </c>
      <c r="DI53" s="8" t="str">
        <f t="shared" si="2"/>
        <v>Não</v>
      </c>
      <c r="DJ53" s="4" t="s">
        <v>159</v>
      </c>
      <c r="DK53" t="s">
        <v>149</v>
      </c>
      <c r="DL53">
        <v>64</v>
      </c>
      <c r="DM53" t="s">
        <v>149</v>
      </c>
      <c r="DN53">
        <v>32</v>
      </c>
      <c r="DO53" s="4">
        <v>100</v>
      </c>
      <c r="DP53" s="4">
        <v>81.510000000000005</v>
      </c>
      <c r="DQ53" s="4">
        <v>27.13</v>
      </c>
      <c r="DR53">
        <v>347</v>
      </c>
      <c r="DS53">
        <v>1459</v>
      </c>
      <c r="DT53">
        <v>4460</v>
      </c>
      <c r="DU53">
        <v>28</v>
      </c>
      <c r="DV53">
        <v>26</v>
      </c>
      <c r="DW53">
        <v>49</v>
      </c>
      <c r="DX53">
        <v>20</v>
      </c>
      <c r="DY53">
        <v>121</v>
      </c>
      <c r="DZ53">
        <v>45</v>
      </c>
      <c r="EA53">
        <v>55</v>
      </c>
      <c r="EB53">
        <v>50</v>
      </c>
      <c r="EC53">
        <v>57</v>
      </c>
      <c r="ED53">
        <v>2</v>
      </c>
      <c r="EE53">
        <v>4</v>
      </c>
      <c r="EF53">
        <v>16</v>
      </c>
      <c r="EG53">
        <v>2</v>
      </c>
      <c r="EH53">
        <v>0</v>
      </c>
      <c r="EI53">
        <v>0</v>
      </c>
      <c r="EJ53">
        <v>54</v>
      </c>
      <c r="EK53">
        <v>69</v>
      </c>
      <c r="EL53">
        <v>33</v>
      </c>
      <c r="EM53">
        <v>33</v>
      </c>
      <c r="EN53">
        <v>35</v>
      </c>
      <c r="EO53">
        <v>35</v>
      </c>
      <c r="EP53">
        <v>30</v>
      </c>
      <c r="EQ53" t="s">
        <v>582</v>
      </c>
      <c r="ER53" t="s">
        <v>583</v>
      </c>
    </row>
    <row r="54" spans="1:148">
      <c r="A54" s="1">
        <v>51</v>
      </c>
      <c r="B54" t="s">
        <v>584</v>
      </c>
      <c r="C54" s="4" t="s">
        <v>146</v>
      </c>
      <c r="D54">
        <v>2</v>
      </c>
      <c r="E54">
        <v>2</v>
      </c>
      <c r="F54">
        <v>2</v>
      </c>
      <c r="G54">
        <v>2</v>
      </c>
      <c r="H54">
        <v>2</v>
      </c>
      <c r="I54">
        <v>2</v>
      </c>
      <c r="J54" s="4" t="s">
        <v>145</v>
      </c>
      <c r="L54" s="4" t="s">
        <v>145</v>
      </c>
      <c r="N54" s="4" t="s">
        <v>145</v>
      </c>
      <c r="P54" s="4" t="s">
        <v>172</v>
      </c>
      <c r="R54" s="4" t="s">
        <v>146</v>
      </c>
      <c r="S54" t="s">
        <v>146</v>
      </c>
      <c r="T54" t="s">
        <v>145</v>
      </c>
      <c r="V54" s="4" t="s">
        <v>146</v>
      </c>
      <c r="W54" t="s">
        <v>585</v>
      </c>
      <c r="X54" t="s">
        <v>241</v>
      </c>
      <c r="Y54" s="4" t="s">
        <v>145</v>
      </c>
      <c r="AA54">
        <v>6</v>
      </c>
      <c r="AB54">
        <v>0</v>
      </c>
      <c r="AC54" t="s">
        <v>149</v>
      </c>
      <c r="AD54">
        <v>9</v>
      </c>
      <c r="AE54" t="s">
        <v>146</v>
      </c>
      <c r="AG54" t="s">
        <v>146</v>
      </c>
      <c r="AI54">
        <v>2455.35</v>
      </c>
      <c r="AJ54">
        <v>2455.35</v>
      </c>
      <c r="AK54">
        <v>2455.35</v>
      </c>
      <c r="AL54" s="4" t="s">
        <v>145</v>
      </c>
      <c r="AM54" t="s">
        <v>146</v>
      </c>
      <c r="AN54">
        <v>40</v>
      </c>
      <c r="AO54">
        <v>5.07</v>
      </c>
      <c r="AP54" t="s">
        <v>150</v>
      </c>
      <c r="AR54" s="4" t="s">
        <v>151</v>
      </c>
      <c r="AS54" s="4" t="s">
        <v>145</v>
      </c>
      <c r="AT54">
        <v>70</v>
      </c>
      <c r="AU54" s="4" t="s">
        <v>146</v>
      </c>
      <c r="AV54">
        <v>2</v>
      </c>
      <c r="AW54" s="4" t="s">
        <v>146</v>
      </c>
      <c r="AX54" t="s">
        <v>586</v>
      </c>
      <c r="AY54">
        <v>20</v>
      </c>
      <c r="AZ54">
        <v>15</v>
      </c>
      <c r="BA54">
        <v>35</v>
      </c>
      <c r="BB54">
        <v>40</v>
      </c>
      <c r="BC54">
        <v>15</v>
      </c>
      <c r="BD54" t="s">
        <v>149</v>
      </c>
      <c r="BE54">
        <v>5</v>
      </c>
      <c r="BF54" t="s">
        <v>149</v>
      </c>
      <c r="BG54">
        <v>18</v>
      </c>
      <c r="BH54" t="s">
        <v>149</v>
      </c>
      <c r="BI54">
        <v>81</v>
      </c>
      <c r="BJ54" t="s">
        <v>149</v>
      </c>
      <c r="BK54">
        <v>284</v>
      </c>
      <c r="BL54" t="s">
        <v>149</v>
      </c>
      <c r="BM54">
        <v>383</v>
      </c>
      <c r="BN54" t="s">
        <v>146</v>
      </c>
      <c r="BO54">
        <v>0</v>
      </c>
      <c r="BP54">
        <v>90</v>
      </c>
      <c r="BQ54">
        <v>210</v>
      </c>
      <c r="BR54">
        <v>0</v>
      </c>
      <c r="BS54">
        <v>0</v>
      </c>
      <c r="BT54">
        <v>0</v>
      </c>
      <c r="BU54" t="s">
        <v>149</v>
      </c>
      <c r="BV54">
        <v>20</v>
      </c>
      <c r="BW54" t="s">
        <v>146</v>
      </c>
      <c r="BY54" t="s">
        <v>146</v>
      </c>
      <c r="CA54" t="s">
        <v>146</v>
      </c>
      <c r="CC54" s="4" t="s">
        <v>146</v>
      </c>
      <c r="CD54" t="s">
        <v>149</v>
      </c>
      <c r="CE54" t="s">
        <v>587</v>
      </c>
      <c r="CF54" t="s">
        <v>149</v>
      </c>
      <c r="CG54" t="s">
        <v>588</v>
      </c>
      <c r="CH54" t="s">
        <v>149</v>
      </c>
      <c r="CI54" t="s">
        <v>589</v>
      </c>
      <c r="CJ54" t="s">
        <v>145</v>
      </c>
      <c r="CL54" t="s">
        <v>155</v>
      </c>
      <c r="CN54" t="s">
        <v>145</v>
      </c>
      <c r="CO54" s="6" t="s">
        <v>234</v>
      </c>
      <c r="CP54">
        <v>0</v>
      </c>
      <c r="CQ54">
        <v>8</v>
      </c>
      <c r="CR54" s="4" t="s">
        <v>146</v>
      </c>
      <c r="CS54" t="s">
        <v>265</v>
      </c>
      <c r="CT54" s="8">
        <f t="shared" si="3"/>
        <v>1</v>
      </c>
      <c r="CU54" s="4" t="s">
        <v>145</v>
      </c>
      <c r="CW54" s="8" t="str">
        <f t="shared" si="1"/>
        <v>Não</v>
      </c>
      <c r="CX54" s="4" t="s">
        <v>157</v>
      </c>
      <c r="CY54" s="4" t="s">
        <v>146</v>
      </c>
      <c r="CZ54" t="s">
        <v>590</v>
      </c>
      <c r="DA54" t="s">
        <v>149</v>
      </c>
      <c r="DB54">
        <v>20</v>
      </c>
      <c r="DC54" t="s">
        <v>149</v>
      </c>
      <c r="DD54">
        <v>40</v>
      </c>
      <c r="DE54" t="s">
        <v>149</v>
      </c>
      <c r="DF54">
        <v>60</v>
      </c>
      <c r="DG54" s="4" t="s">
        <v>145</v>
      </c>
      <c r="DI54" s="8" t="str">
        <f t="shared" si="2"/>
        <v>Não</v>
      </c>
      <c r="DJ54" s="4" t="s">
        <v>159</v>
      </c>
      <c r="DK54" t="s">
        <v>149</v>
      </c>
      <c r="DL54">
        <v>20</v>
      </c>
      <c r="DM54" t="s">
        <v>149</v>
      </c>
      <c r="DN54">
        <v>16</v>
      </c>
      <c r="DO54" s="4">
        <v>27.87</v>
      </c>
      <c r="DP54" s="4">
        <v>72.12</v>
      </c>
      <c r="DQ54" s="4">
        <v>27</v>
      </c>
      <c r="DR54">
        <v>83</v>
      </c>
      <c r="DS54">
        <v>404</v>
      </c>
      <c r="DT54">
        <v>1376</v>
      </c>
      <c r="DU54">
        <v>5</v>
      </c>
      <c r="DV54">
        <v>0</v>
      </c>
      <c r="DW54">
        <v>16</v>
      </c>
      <c r="DX54">
        <v>13</v>
      </c>
      <c r="DY54">
        <v>47</v>
      </c>
      <c r="DZ54">
        <v>27</v>
      </c>
      <c r="EA54">
        <v>0</v>
      </c>
      <c r="EB54">
        <v>8</v>
      </c>
      <c r="EC54">
        <v>26</v>
      </c>
      <c r="ED54">
        <v>1</v>
      </c>
      <c r="EE54">
        <v>19</v>
      </c>
      <c r="EF54">
        <v>19</v>
      </c>
      <c r="EG54">
        <v>0</v>
      </c>
      <c r="EH54">
        <v>0</v>
      </c>
      <c r="EI54">
        <v>0</v>
      </c>
      <c r="EJ54">
        <v>5</v>
      </c>
      <c r="EK54">
        <v>18</v>
      </c>
      <c r="EL54">
        <v>13</v>
      </c>
      <c r="EM54">
        <v>17</v>
      </c>
      <c r="EN54">
        <v>18</v>
      </c>
      <c r="EO54">
        <v>18</v>
      </c>
      <c r="EP54">
        <v>15</v>
      </c>
      <c r="EQ54" t="s">
        <v>591</v>
      </c>
      <c r="ER54" t="s">
        <v>592</v>
      </c>
    </row>
    <row r="55" spans="1:148">
      <c r="A55" s="1">
        <v>52</v>
      </c>
      <c r="B55" t="s">
        <v>593</v>
      </c>
      <c r="C55" s="4" t="s">
        <v>146</v>
      </c>
      <c r="D55">
        <v>0</v>
      </c>
      <c r="E55">
        <v>2</v>
      </c>
      <c r="F55">
        <v>0</v>
      </c>
      <c r="G55">
        <v>4</v>
      </c>
      <c r="H55">
        <v>0</v>
      </c>
      <c r="I55">
        <v>0</v>
      </c>
      <c r="J55" s="4" t="s">
        <v>145</v>
      </c>
      <c r="L55" s="4" t="s">
        <v>145</v>
      </c>
      <c r="N55" s="4" t="s">
        <v>145</v>
      </c>
      <c r="P55" s="4" t="s">
        <v>147</v>
      </c>
      <c r="R55" s="4" t="s">
        <v>146</v>
      </c>
      <c r="S55" t="s">
        <v>146</v>
      </c>
      <c r="T55" t="s">
        <v>145</v>
      </c>
      <c r="U55" t="s">
        <v>499</v>
      </c>
      <c r="V55" s="4" t="s">
        <v>146</v>
      </c>
      <c r="W55" t="s">
        <v>594</v>
      </c>
      <c r="X55" t="s">
        <v>595</v>
      </c>
      <c r="Y55" s="4" t="s">
        <v>145</v>
      </c>
      <c r="AA55">
        <v>3</v>
      </c>
      <c r="AB55">
        <v>1</v>
      </c>
      <c r="AC55" t="s">
        <v>149</v>
      </c>
      <c r="AD55">
        <v>12</v>
      </c>
      <c r="AE55" t="s">
        <v>149</v>
      </c>
      <c r="AF55">
        <v>0</v>
      </c>
      <c r="AG55" t="s">
        <v>146</v>
      </c>
      <c r="AI55">
        <v>2298.81</v>
      </c>
      <c r="AJ55">
        <v>2298.81</v>
      </c>
      <c r="AK55">
        <v>2298.81</v>
      </c>
      <c r="AL55" s="4" t="s">
        <v>146</v>
      </c>
      <c r="AM55" t="s">
        <v>146</v>
      </c>
      <c r="AN55">
        <v>30</v>
      </c>
      <c r="AO55">
        <v>13</v>
      </c>
      <c r="AP55" t="s">
        <v>150</v>
      </c>
      <c r="AR55" s="4" t="s">
        <v>151</v>
      </c>
      <c r="AS55" s="4" t="s">
        <v>145</v>
      </c>
      <c r="AT55">
        <v>70</v>
      </c>
      <c r="AU55" s="4" t="s">
        <v>145</v>
      </c>
      <c r="AW55" s="4" t="s">
        <v>146</v>
      </c>
      <c r="AX55" t="s">
        <v>596</v>
      </c>
      <c r="AY55">
        <v>70</v>
      </c>
      <c r="AZ55">
        <v>70</v>
      </c>
      <c r="BA55">
        <v>70</v>
      </c>
      <c r="BB55">
        <v>100</v>
      </c>
      <c r="BC55">
        <v>50</v>
      </c>
      <c r="BD55" t="s">
        <v>149</v>
      </c>
      <c r="BE55">
        <v>6</v>
      </c>
      <c r="BF55" t="s">
        <v>149</v>
      </c>
      <c r="BG55">
        <v>16</v>
      </c>
      <c r="BH55" t="s">
        <v>149</v>
      </c>
      <c r="BI55">
        <v>62</v>
      </c>
      <c r="BJ55" t="s">
        <v>149</v>
      </c>
      <c r="BK55">
        <v>1203</v>
      </c>
      <c r="BL55" t="s">
        <v>149</v>
      </c>
      <c r="BM55">
        <v>336</v>
      </c>
      <c r="BN55" t="s">
        <v>145</v>
      </c>
      <c r="BU55" t="s">
        <v>149</v>
      </c>
      <c r="BV55">
        <v>11</v>
      </c>
      <c r="BW55" t="s">
        <v>149</v>
      </c>
      <c r="BX55">
        <v>40</v>
      </c>
      <c r="BY55" t="s">
        <v>149</v>
      </c>
      <c r="BZ55">
        <v>0</v>
      </c>
      <c r="CA55" t="s">
        <v>149</v>
      </c>
      <c r="CB55">
        <v>0</v>
      </c>
      <c r="CC55" s="4" t="s">
        <v>146</v>
      </c>
      <c r="CD55" t="s">
        <v>146</v>
      </c>
      <c r="CF55" t="s">
        <v>146</v>
      </c>
      <c r="CH55" t="s">
        <v>146</v>
      </c>
      <c r="CJ55" t="s">
        <v>145</v>
      </c>
      <c r="CL55" t="s">
        <v>155</v>
      </c>
      <c r="CN55" t="s">
        <v>146</v>
      </c>
      <c r="CO55" s="6" t="s">
        <v>208</v>
      </c>
      <c r="CP55">
        <v>10</v>
      </c>
      <c r="CQ55">
        <v>0</v>
      </c>
      <c r="CR55" s="4" t="s">
        <v>146</v>
      </c>
      <c r="CS55" t="s">
        <v>455</v>
      </c>
      <c r="CT55" s="8">
        <f t="shared" si="3"/>
        <v>11</v>
      </c>
      <c r="CU55" s="4" t="s">
        <v>145</v>
      </c>
      <c r="CW55" s="8" t="str">
        <f t="shared" si="1"/>
        <v>Não</v>
      </c>
      <c r="CX55" s="4" t="s">
        <v>157</v>
      </c>
      <c r="CY55" s="4" t="s">
        <v>146</v>
      </c>
      <c r="CZ55" t="s">
        <v>597</v>
      </c>
      <c r="DA55" t="s">
        <v>149</v>
      </c>
      <c r="DB55">
        <v>96</v>
      </c>
      <c r="DC55" t="s">
        <v>149</v>
      </c>
      <c r="DD55">
        <v>96</v>
      </c>
      <c r="DE55" t="s">
        <v>149</v>
      </c>
      <c r="DF55">
        <v>96</v>
      </c>
      <c r="DG55" s="4" t="s">
        <v>145</v>
      </c>
      <c r="DI55" s="8" t="str">
        <f t="shared" si="2"/>
        <v>Não</v>
      </c>
      <c r="DJ55" s="4" t="s">
        <v>159</v>
      </c>
      <c r="DK55" t="s">
        <v>149</v>
      </c>
      <c r="DL55">
        <v>19</v>
      </c>
      <c r="DM55" t="s">
        <v>149</v>
      </c>
      <c r="DN55">
        <v>13</v>
      </c>
      <c r="DO55" s="4">
        <v>92.7</v>
      </c>
      <c r="DP55" s="4">
        <v>7.3</v>
      </c>
      <c r="DQ55" s="4">
        <v>34.130000000000003</v>
      </c>
      <c r="DR55">
        <v>143</v>
      </c>
      <c r="DS55">
        <v>282</v>
      </c>
      <c r="DT55">
        <v>1338</v>
      </c>
      <c r="DU55">
        <v>8</v>
      </c>
      <c r="DV55">
        <v>0</v>
      </c>
      <c r="DW55">
        <v>15</v>
      </c>
      <c r="DX55">
        <v>0</v>
      </c>
      <c r="DY55">
        <v>59</v>
      </c>
      <c r="DZ55">
        <v>4</v>
      </c>
      <c r="EA55">
        <v>100</v>
      </c>
      <c r="EB55">
        <v>6</v>
      </c>
      <c r="EC55">
        <v>8</v>
      </c>
      <c r="ED55">
        <v>1</v>
      </c>
      <c r="EE55">
        <v>8</v>
      </c>
      <c r="EF55">
        <v>11</v>
      </c>
      <c r="EG55">
        <v>1</v>
      </c>
      <c r="EH55">
        <v>0</v>
      </c>
      <c r="EI55">
        <v>0</v>
      </c>
      <c r="EJ55">
        <v>8</v>
      </c>
      <c r="EK55">
        <v>15</v>
      </c>
      <c r="EL55">
        <v>11</v>
      </c>
      <c r="EM55">
        <v>9</v>
      </c>
      <c r="EN55">
        <v>13</v>
      </c>
      <c r="EO55">
        <v>11</v>
      </c>
      <c r="EP55">
        <v>18</v>
      </c>
      <c r="EQ55" t="s">
        <v>598</v>
      </c>
      <c r="ER55" t="s">
        <v>599</v>
      </c>
    </row>
    <row r="56" spans="1:148">
      <c r="A56" s="1">
        <v>53</v>
      </c>
      <c r="B56" t="s">
        <v>600</v>
      </c>
      <c r="C56" s="4" t="s">
        <v>146</v>
      </c>
      <c r="D56">
        <v>0</v>
      </c>
      <c r="E56">
        <v>0</v>
      </c>
      <c r="F56">
        <v>13</v>
      </c>
      <c r="G56">
        <v>0</v>
      </c>
      <c r="H56">
        <v>0</v>
      </c>
      <c r="I56">
        <v>126</v>
      </c>
      <c r="J56" s="4" t="s">
        <v>146</v>
      </c>
      <c r="K56">
        <v>499</v>
      </c>
      <c r="L56" s="4" t="s">
        <v>146</v>
      </c>
      <c r="M56">
        <v>2257</v>
      </c>
      <c r="N56" s="4" t="s">
        <v>146</v>
      </c>
      <c r="O56">
        <v>7225</v>
      </c>
      <c r="P56" s="4" t="s">
        <v>223</v>
      </c>
      <c r="R56" s="4" t="s">
        <v>146</v>
      </c>
      <c r="S56" t="s">
        <v>146</v>
      </c>
      <c r="T56" t="s">
        <v>145</v>
      </c>
      <c r="V56" s="4" t="s">
        <v>146</v>
      </c>
      <c r="W56">
        <v>2753</v>
      </c>
      <c r="X56" t="s">
        <v>215</v>
      </c>
      <c r="Y56" s="4" t="s">
        <v>145</v>
      </c>
      <c r="AA56">
        <v>2</v>
      </c>
      <c r="AB56">
        <v>3</v>
      </c>
      <c r="AC56" t="s">
        <v>149</v>
      </c>
      <c r="AD56">
        <v>10</v>
      </c>
      <c r="AE56" t="s">
        <v>146</v>
      </c>
      <c r="AG56" t="s">
        <v>146</v>
      </c>
      <c r="AI56">
        <v>2298.81</v>
      </c>
      <c r="AJ56">
        <v>2298.81</v>
      </c>
      <c r="AK56">
        <v>2298.81</v>
      </c>
      <c r="AL56" s="4" t="s">
        <v>146</v>
      </c>
      <c r="AM56" t="s">
        <v>145</v>
      </c>
      <c r="AO56">
        <v>9</v>
      </c>
      <c r="AP56" t="s">
        <v>150</v>
      </c>
      <c r="AR56" s="4" t="s">
        <v>151</v>
      </c>
      <c r="AS56" s="4" t="s">
        <v>145</v>
      </c>
      <c r="AT56">
        <v>90</v>
      </c>
      <c r="AU56" s="4" t="s">
        <v>146</v>
      </c>
      <c r="AV56">
        <v>22</v>
      </c>
      <c r="AW56" s="4" t="s">
        <v>146</v>
      </c>
      <c r="AX56" t="s">
        <v>438</v>
      </c>
      <c r="AY56">
        <v>33</v>
      </c>
      <c r="AZ56">
        <v>40</v>
      </c>
      <c r="BA56">
        <v>47</v>
      </c>
      <c r="BB56">
        <v>33</v>
      </c>
      <c r="BC56">
        <v>35</v>
      </c>
      <c r="BD56" t="s">
        <v>149</v>
      </c>
      <c r="BE56">
        <v>30</v>
      </c>
      <c r="BF56" t="s">
        <v>149</v>
      </c>
      <c r="BG56">
        <v>138</v>
      </c>
      <c r="BH56" t="s">
        <v>149</v>
      </c>
      <c r="BI56">
        <v>344</v>
      </c>
      <c r="BJ56" t="s">
        <v>149</v>
      </c>
      <c r="BK56">
        <v>360</v>
      </c>
      <c r="BL56" t="s">
        <v>149</v>
      </c>
      <c r="BM56">
        <v>368</v>
      </c>
      <c r="BN56" t="s">
        <v>146</v>
      </c>
      <c r="BO56">
        <v>15</v>
      </c>
      <c r="BP56">
        <v>40</v>
      </c>
      <c r="BQ56">
        <v>91</v>
      </c>
      <c r="BR56">
        <v>16</v>
      </c>
      <c r="BS56">
        <v>0</v>
      </c>
      <c r="BT56">
        <v>0</v>
      </c>
      <c r="BU56" t="s">
        <v>149</v>
      </c>
      <c r="BV56">
        <v>96</v>
      </c>
      <c r="BW56" t="s">
        <v>149</v>
      </c>
      <c r="BX56">
        <v>121</v>
      </c>
      <c r="BY56" t="s">
        <v>149</v>
      </c>
      <c r="BZ56">
        <v>26</v>
      </c>
      <c r="CA56" t="s">
        <v>146</v>
      </c>
      <c r="CC56" s="4" t="s">
        <v>146</v>
      </c>
      <c r="CD56" t="s">
        <v>146</v>
      </c>
      <c r="CF56" t="s">
        <v>146</v>
      </c>
      <c r="CH56" t="s">
        <v>149</v>
      </c>
      <c r="CI56" t="s">
        <v>601</v>
      </c>
      <c r="CJ56" t="s">
        <v>145</v>
      </c>
      <c r="CL56" t="s">
        <v>155</v>
      </c>
      <c r="CN56" t="s">
        <v>146</v>
      </c>
      <c r="CO56" s="6" t="s">
        <v>455</v>
      </c>
      <c r="CP56">
        <v>2</v>
      </c>
      <c r="CQ56">
        <v>33</v>
      </c>
      <c r="CR56" s="4" t="s">
        <v>145</v>
      </c>
      <c r="CT56" s="8" t="str">
        <f t="shared" si="3"/>
        <v>Não</v>
      </c>
      <c r="CU56" s="4" t="s">
        <v>145</v>
      </c>
      <c r="CW56" s="8" t="str">
        <f t="shared" si="1"/>
        <v>Não</v>
      </c>
      <c r="CX56" s="4" t="s">
        <v>157</v>
      </c>
      <c r="CY56" s="4" t="s">
        <v>146</v>
      </c>
      <c r="CZ56">
        <v>2624</v>
      </c>
      <c r="DA56" t="s">
        <v>146</v>
      </c>
      <c r="DC56" t="s">
        <v>149</v>
      </c>
      <c r="DD56">
        <v>40</v>
      </c>
      <c r="DE56" t="s">
        <v>146</v>
      </c>
      <c r="DG56" s="4" t="s">
        <v>145</v>
      </c>
      <c r="DI56" s="8" t="str">
        <f t="shared" si="2"/>
        <v>Não</v>
      </c>
      <c r="DJ56" s="4" t="s">
        <v>193</v>
      </c>
      <c r="DK56" t="s">
        <v>146</v>
      </c>
      <c r="DM56" t="s">
        <v>146</v>
      </c>
      <c r="DO56" s="4">
        <v>100</v>
      </c>
      <c r="DP56" s="4">
        <v>99.97</v>
      </c>
      <c r="DQ56" s="4">
        <v>34.19</v>
      </c>
      <c r="DR56">
        <v>491</v>
      </c>
      <c r="DS56">
        <v>2325</v>
      </c>
      <c r="DT56">
        <v>7435</v>
      </c>
      <c r="DU56">
        <v>10</v>
      </c>
      <c r="DV56">
        <v>5</v>
      </c>
      <c r="DW56">
        <v>82</v>
      </c>
      <c r="DX56">
        <v>13</v>
      </c>
      <c r="DY56">
        <v>294</v>
      </c>
      <c r="DZ56">
        <v>129</v>
      </c>
      <c r="EA56">
        <v>20</v>
      </c>
      <c r="EB56">
        <v>30</v>
      </c>
      <c r="EC56">
        <v>70</v>
      </c>
      <c r="ED56">
        <v>4</v>
      </c>
      <c r="EE56">
        <v>90</v>
      </c>
      <c r="EF56">
        <v>94</v>
      </c>
      <c r="EG56">
        <v>2</v>
      </c>
      <c r="EH56">
        <v>1</v>
      </c>
      <c r="EI56">
        <v>0</v>
      </c>
      <c r="EJ56">
        <v>44</v>
      </c>
      <c r="EK56">
        <v>97</v>
      </c>
      <c r="EL56">
        <v>64</v>
      </c>
      <c r="EM56">
        <v>64</v>
      </c>
      <c r="EN56">
        <v>75</v>
      </c>
      <c r="EO56">
        <v>46</v>
      </c>
      <c r="EP56">
        <v>74</v>
      </c>
      <c r="EQ56" t="s">
        <v>602</v>
      </c>
      <c r="ER56" t="s">
        <v>603</v>
      </c>
    </row>
    <row r="57" spans="1:148">
      <c r="A57" s="1">
        <v>54</v>
      </c>
      <c r="B57" t="s">
        <v>604</v>
      </c>
      <c r="C57" s="4" t="s">
        <v>145</v>
      </c>
      <c r="J57" s="4" t="s">
        <v>145</v>
      </c>
      <c r="L57" s="4" t="s">
        <v>145</v>
      </c>
      <c r="N57" s="4" t="s">
        <v>145</v>
      </c>
      <c r="P57" s="4" t="s">
        <v>223</v>
      </c>
      <c r="R57" s="4" t="s">
        <v>146</v>
      </c>
      <c r="S57" t="s">
        <v>146</v>
      </c>
      <c r="T57" t="s">
        <v>145</v>
      </c>
      <c r="U57" t="s">
        <v>605</v>
      </c>
      <c r="V57" s="4" t="s">
        <v>146</v>
      </c>
      <c r="W57" t="s">
        <v>606</v>
      </c>
      <c r="X57" t="s">
        <v>373</v>
      </c>
      <c r="Y57" s="4" t="s">
        <v>145</v>
      </c>
      <c r="AA57">
        <v>6</v>
      </c>
      <c r="AB57">
        <v>0</v>
      </c>
      <c r="AC57" t="s">
        <v>149</v>
      </c>
      <c r="AD57">
        <v>8</v>
      </c>
      <c r="AE57" t="s">
        <v>146</v>
      </c>
      <c r="AG57" t="s">
        <v>146</v>
      </c>
      <c r="AI57">
        <v>2298.81</v>
      </c>
      <c r="AJ57">
        <v>2298.81</v>
      </c>
      <c r="AK57">
        <v>2298.81</v>
      </c>
      <c r="AL57" s="4" t="s">
        <v>146</v>
      </c>
      <c r="AM57" t="s">
        <v>145</v>
      </c>
      <c r="AO57">
        <v>10</v>
      </c>
      <c r="AP57" t="s">
        <v>150</v>
      </c>
      <c r="AR57" s="4" t="s">
        <v>151</v>
      </c>
      <c r="AS57" s="4" t="s">
        <v>145</v>
      </c>
      <c r="AT57">
        <v>95</v>
      </c>
      <c r="AU57" s="4" t="s">
        <v>145</v>
      </c>
      <c r="AW57" s="4" t="s">
        <v>146</v>
      </c>
      <c r="AX57" t="s">
        <v>607</v>
      </c>
      <c r="AY57">
        <v>100</v>
      </c>
      <c r="AZ57">
        <v>100</v>
      </c>
      <c r="BA57">
        <v>100</v>
      </c>
      <c r="BB57">
        <v>100</v>
      </c>
      <c r="BC57">
        <v>100</v>
      </c>
      <c r="BD57" t="s">
        <v>149</v>
      </c>
      <c r="BE57">
        <v>10</v>
      </c>
      <c r="BF57" t="s">
        <v>149</v>
      </c>
      <c r="BG57">
        <v>12</v>
      </c>
      <c r="BH57" t="s">
        <v>149</v>
      </c>
      <c r="BI57">
        <v>23</v>
      </c>
      <c r="BJ57" t="s">
        <v>149</v>
      </c>
      <c r="BK57">
        <v>86</v>
      </c>
      <c r="BL57" t="s">
        <v>149</v>
      </c>
      <c r="BM57">
        <v>64</v>
      </c>
      <c r="BN57" t="s">
        <v>145</v>
      </c>
      <c r="BU57" t="s">
        <v>149</v>
      </c>
      <c r="BV57">
        <v>9</v>
      </c>
      <c r="BW57" t="s">
        <v>149</v>
      </c>
      <c r="BX57">
        <v>30</v>
      </c>
      <c r="BY57" t="s">
        <v>149</v>
      </c>
      <c r="BZ57">
        <v>15</v>
      </c>
      <c r="CA57" t="s">
        <v>146</v>
      </c>
      <c r="CC57" s="4" t="s">
        <v>146</v>
      </c>
      <c r="CD57" t="s">
        <v>146</v>
      </c>
      <c r="CF57" t="s">
        <v>146</v>
      </c>
      <c r="CH57" t="s">
        <v>146</v>
      </c>
      <c r="CJ57" t="s">
        <v>145</v>
      </c>
      <c r="CL57" t="s">
        <v>155</v>
      </c>
      <c r="CN57" t="s">
        <v>146</v>
      </c>
      <c r="CO57" s="6" t="s">
        <v>156</v>
      </c>
      <c r="CP57">
        <v>0</v>
      </c>
      <c r="CQ57">
        <v>0</v>
      </c>
      <c r="CR57" s="4" t="s">
        <v>145</v>
      </c>
      <c r="CT57" s="8" t="str">
        <f t="shared" si="3"/>
        <v>Não</v>
      </c>
      <c r="CU57" s="4" t="s">
        <v>146</v>
      </c>
      <c r="CV57" t="s">
        <v>608</v>
      </c>
      <c r="CW57" s="8">
        <f t="shared" si="1"/>
        <v>267</v>
      </c>
      <c r="CX57" s="4" t="s">
        <v>178</v>
      </c>
      <c r="CY57" s="4" t="s">
        <v>146</v>
      </c>
      <c r="CZ57" t="s">
        <v>609</v>
      </c>
      <c r="DA57" t="s">
        <v>149</v>
      </c>
      <c r="DB57">
        <v>20</v>
      </c>
      <c r="DC57" t="s">
        <v>149</v>
      </c>
      <c r="DD57">
        <v>20</v>
      </c>
      <c r="DE57" t="s">
        <v>149</v>
      </c>
      <c r="DF57">
        <v>20</v>
      </c>
      <c r="DG57" s="4" t="s">
        <v>145</v>
      </c>
      <c r="DI57" s="8" t="str">
        <f t="shared" si="2"/>
        <v>Não</v>
      </c>
      <c r="DJ57" s="4" t="s">
        <v>159</v>
      </c>
      <c r="DK57" t="s">
        <v>149</v>
      </c>
      <c r="DL57">
        <v>37</v>
      </c>
      <c r="DM57" t="s">
        <v>149</v>
      </c>
      <c r="DN57">
        <v>52</v>
      </c>
      <c r="DO57" s="4">
        <v>100</v>
      </c>
      <c r="DP57" s="4">
        <v>100</v>
      </c>
      <c r="DQ57" s="4">
        <v>36.200000000000003</v>
      </c>
      <c r="DR57">
        <v>318</v>
      </c>
      <c r="DS57">
        <v>188</v>
      </c>
      <c r="DT57">
        <v>466</v>
      </c>
      <c r="DU57">
        <v>17</v>
      </c>
      <c r="DV57">
        <v>4</v>
      </c>
      <c r="DW57">
        <v>14</v>
      </c>
      <c r="DX57">
        <v>0</v>
      </c>
      <c r="DY57">
        <v>24</v>
      </c>
      <c r="DZ57">
        <v>2</v>
      </c>
      <c r="EA57">
        <v>68</v>
      </c>
      <c r="EB57">
        <v>86</v>
      </c>
      <c r="EC57">
        <v>91</v>
      </c>
      <c r="ED57">
        <v>3</v>
      </c>
      <c r="EE57">
        <v>4</v>
      </c>
      <c r="EF57">
        <v>7</v>
      </c>
      <c r="EG57">
        <v>1</v>
      </c>
      <c r="EH57">
        <v>1</v>
      </c>
      <c r="EI57">
        <v>0</v>
      </c>
      <c r="EJ57">
        <v>21</v>
      </c>
      <c r="EK57">
        <v>14</v>
      </c>
      <c r="EL57">
        <v>7</v>
      </c>
      <c r="EM57">
        <v>5</v>
      </c>
      <c r="EN57">
        <v>9</v>
      </c>
      <c r="EO57">
        <v>6</v>
      </c>
      <c r="EP57">
        <v>4</v>
      </c>
      <c r="EQ57" t="s">
        <v>610</v>
      </c>
      <c r="ER57" t="s">
        <v>611</v>
      </c>
    </row>
    <row r="58" spans="1:148">
      <c r="A58" s="1">
        <v>55</v>
      </c>
      <c r="B58" t="s">
        <v>612</v>
      </c>
      <c r="C58" s="4" t="s">
        <v>145</v>
      </c>
      <c r="J58" s="4" t="s">
        <v>145</v>
      </c>
      <c r="L58" s="4" t="s">
        <v>145</v>
      </c>
      <c r="N58" s="4" t="s">
        <v>145</v>
      </c>
      <c r="P58" s="4" t="s">
        <v>292</v>
      </c>
      <c r="R58" s="4" t="s">
        <v>145</v>
      </c>
      <c r="S58" t="s">
        <v>149</v>
      </c>
      <c r="T58" t="s">
        <v>149</v>
      </c>
      <c r="V58" s="4" t="s">
        <v>146</v>
      </c>
      <c r="W58">
        <v>1375</v>
      </c>
      <c r="X58" t="s">
        <v>613</v>
      </c>
      <c r="Y58" s="4" t="s">
        <v>145</v>
      </c>
      <c r="AA58">
        <v>18</v>
      </c>
      <c r="AB58">
        <v>1</v>
      </c>
      <c r="AC58" t="s">
        <v>149</v>
      </c>
      <c r="AD58">
        <v>24</v>
      </c>
      <c r="AE58" t="s">
        <v>149</v>
      </c>
      <c r="AF58">
        <v>0</v>
      </c>
      <c r="AG58" t="s">
        <v>146</v>
      </c>
      <c r="AI58">
        <v>2455.35</v>
      </c>
      <c r="AJ58">
        <v>2455.35</v>
      </c>
      <c r="AK58">
        <v>2455.35</v>
      </c>
      <c r="AL58" s="4" t="s">
        <v>146</v>
      </c>
      <c r="AM58" t="s">
        <v>146</v>
      </c>
      <c r="AN58">
        <v>60</v>
      </c>
      <c r="AO58">
        <v>6</v>
      </c>
      <c r="AP58" t="s">
        <v>150</v>
      </c>
      <c r="AR58" s="4" t="s">
        <v>157</v>
      </c>
      <c r="AS58" s="4" t="s">
        <v>145</v>
      </c>
      <c r="AT58">
        <v>12.45</v>
      </c>
      <c r="AU58" s="4" t="s">
        <v>145</v>
      </c>
      <c r="AW58" s="4" t="s">
        <v>146</v>
      </c>
      <c r="AX58" t="s">
        <v>614</v>
      </c>
      <c r="AY58">
        <v>100</v>
      </c>
      <c r="AZ58">
        <v>100</v>
      </c>
      <c r="BA58">
        <v>100</v>
      </c>
      <c r="BB58">
        <v>100</v>
      </c>
      <c r="BC58">
        <v>100</v>
      </c>
      <c r="BD58" t="s">
        <v>149</v>
      </c>
      <c r="BE58">
        <v>28</v>
      </c>
      <c r="BF58" t="s">
        <v>149</v>
      </c>
      <c r="BG58">
        <v>68</v>
      </c>
      <c r="BH58" t="s">
        <v>149</v>
      </c>
      <c r="BI58">
        <v>167</v>
      </c>
      <c r="BJ58" t="s">
        <v>149</v>
      </c>
      <c r="BK58">
        <v>544</v>
      </c>
      <c r="BL58" t="s">
        <v>149</v>
      </c>
      <c r="BM58">
        <v>479</v>
      </c>
      <c r="BN58" t="s">
        <v>145</v>
      </c>
      <c r="BU58" t="s">
        <v>149</v>
      </c>
      <c r="BV58">
        <v>31</v>
      </c>
      <c r="BW58" t="s">
        <v>146</v>
      </c>
      <c r="BY58" t="s">
        <v>146</v>
      </c>
      <c r="CA58" t="s">
        <v>146</v>
      </c>
      <c r="CC58" s="4" t="s">
        <v>146</v>
      </c>
      <c r="CD58" t="s">
        <v>146</v>
      </c>
      <c r="CF58" t="s">
        <v>146</v>
      </c>
      <c r="CH58" t="s">
        <v>149</v>
      </c>
      <c r="CI58" t="s">
        <v>615</v>
      </c>
      <c r="CJ58" t="s">
        <v>145</v>
      </c>
      <c r="CL58" t="s">
        <v>155</v>
      </c>
      <c r="CN58" t="s">
        <v>146</v>
      </c>
      <c r="CO58" s="6" t="s">
        <v>177</v>
      </c>
      <c r="CP58">
        <v>0</v>
      </c>
      <c r="CQ58">
        <v>18</v>
      </c>
      <c r="CR58" s="4" t="s">
        <v>146</v>
      </c>
      <c r="CS58" t="s">
        <v>326</v>
      </c>
      <c r="CT58" s="8">
        <f t="shared" si="3"/>
        <v>16</v>
      </c>
      <c r="CU58" s="4" t="s">
        <v>146</v>
      </c>
      <c r="CV58" t="s">
        <v>368</v>
      </c>
      <c r="CW58" s="8">
        <f t="shared" si="1"/>
        <v>198</v>
      </c>
      <c r="CX58" s="4" t="s">
        <v>157</v>
      </c>
      <c r="CY58" s="4" t="s">
        <v>146</v>
      </c>
      <c r="CZ58" t="s">
        <v>616</v>
      </c>
      <c r="DA58" t="s">
        <v>149</v>
      </c>
      <c r="DB58">
        <v>8</v>
      </c>
      <c r="DC58" t="s">
        <v>149</v>
      </c>
      <c r="DD58">
        <v>8</v>
      </c>
      <c r="DE58" t="s">
        <v>149</v>
      </c>
      <c r="DF58">
        <v>32</v>
      </c>
      <c r="DG58" s="4" t="s">
        <v>145</v>
      </c>
      <c r="DI58" s="8" t="str">
        <f t="shared" si="2"/>
        <v>Não</v>
      </c>
      <c r="DJ58" s="4" t="s">
        <v>193</v>
      </c>
      <c r="DK58" t="s">
        <v>146</v>
      </c>
      <c r="DM58" t="s">
        <v>149</v>
      </c>
      <c r="DN58">
        <v>22</v>
      </c>
      <c r="DO58" s="4">
        <v>100</v>
      </c>
      <c r="DP58" s="4">
        <v>72.44</v>
      </c>
      <c r="DQ58" s="4">
        <v>29.45</v>
      </c>
      <c r="DR58">
        <v>236</v>
      </c>
      <c r="DS58">
        <v>387</v>
      </c>
      <c r="DT58">
        <v>2472</v>
      </c>
      <c r="DU58">
        <v>24</v>
      </c>
      <c r="DV58">
        <v>7</v>
      </c>
      <c r="DW58">
        <v>19</v>
      </c>
      <c r="DX58">
        <v>4</v>
      </c>
      <c r="DY58">
        <v>31</v>
      </c>
      <c r="DZ58">
        <v>31</v>
      </c>
      <c r="EA58">
        <v>2</v>
      </c>
      <c r="EB58">
        <v>7</v>
      </c>
      <c r="EC58">
        <v>30</v>
      </c>
      <c r="ED58">
        <v>25</v>
      </c>
      <c r="EE58">
        <v>29</v>
      </c>
      <c r="EF58">
        <v>32</v>
      </c>
      <c r="EG58">
        <v>0</v>
      </c>
      <c r="EH58">
        <v>0</v>
      </c>
      <c r="EI58">
        <v>0</v>
      </c>
      <c r="EJ58">
        <v>19</v>
      </c>
      <c r="EK58">
        <v>23</v>
      </c>
      <c r="EL58">
        <v>22</v>
      </c>
      <c r="EM58">
        <v>11</v>
      </c>
      <c r="EN58">
        <v>19</v>
      </c>
      <c r="EO58">
        <v>15</v>
      </c>
      <c r="EP58">
        <v>29</v>
      </c>
      <c r="EQ58" t="s">
        <v>617</v>
      </c>
      <c r="ER58" t="s">
        <v>618</v>
      </c>
    </row>
    <row r="59" spans="1:148">
      <c r="A59" s="1">
        <v>56</v>
      </c>
      <c r="B59" t="s">
        <v>619</v>
      </c>
      <c r="C59" s="4" t="s">
        <v>145</v>
      </c>
      <c r="J59" s="4" t="s">
        <v>146</v>
      </c>
      <c r="K59">
        <v>3058</v>
      </c>
      <c r="L59" s="4" t="s">
        <v>146</v>
      </c>
      <c r="M59">
        <v>3300</v>
      </c>
      <c r="N59" s="4" t="s">
        <v>146</v>
      </c>
      <c r="O59">
        <v>2600</v>
      </c>
      <c r="P59" s="4" t="s">
        <v>172</v>
      </c>
      <c r="R59" s="4" t="s">
        <v>146</v>
      </c>
      <c r="S59" t="s">
        <v>146</v>
      </c>
      <c r="T59" t="s">
        <v>145</v>
      </c>
      <c r="U59" t="s">
        <v>620</v>
      </c>
      <c r="V59" s="4" t="s">
        <v>146</v>
      </c>
      <c r="W59" t="s">
        <v>621</v>
      </c>
      <c r="X59" t="s">
        <v>163</v>
      </c>
      <c r="Y59" s="4" t="s">
        <v>145</v>
      </c>
      <c r="AA59">
        <v>4</v>
      </c>
      <c r="AB59">
        <v>3</v>
      </c>
      <c r="AC59" t="s">
        <v>149</v>
      </c>
      <c r="AD59">
        <v>32</v>
      </c>
      <c r="AE59" t="s">
        <v>149</v>
      </c>
      <c r="AF59">
        <v>4</v>
      </c>
      <c r="AG59" t="s">
        <v>149</v>
      </c>
      <c r="AH59">
        <v>856</v>
      </c>
      <c r="AI59">
        <v>2455</v>
      </c>
      <c r="AJ59">
        <v>2455</v>
      </c>
      <c r="AK59">
        <v>2455</v>
      </c>
      <c r="AL59" s="4" t="s">
        <v>146</v>
      </c>
      <c r="AM59" t="s">
        <v>146</v>
      </c>
      <c r="AN59">
        <v>90</v>
      </c>
      <c r="AO59">
        <v>10</v>
      </c>
      <c r="AP59" t="s">
        <v>150</v>
      </c>
      <c r="AR59" s="4" t="s">
        <v>151</v>
      </c>
      <c r="AS59" s="4" t="s">
        <v>145</v>
      </c>
      <c r="AT59">
        <v>85</v>
      </c>
      <c r="AU59" s="4" t="s">
        <v>146</v>
      </c>
      <c r="AV59">
        <v>2</v>
      </c>
      <c r="AW59" s="4" t="s">
        <v>146</v>
      </c>
      <c r="AX59" t="s">
        <v>622</v>
      </c>
      <c r="AY59">
        <v>100</v>
      </c>
      <c r="AZ59">
        <v>100</v>
      </c>
      <c r="BA59">
        <v>100</v>
      </c>
      <c r="BB59">
        <v>100</v>
      </c>
      <c r="BC59">
        <v>100</v>
      </c>
      <c r="BD59" t="s">
        <v>149</v>
      </c>
      <c r="BE59">
        <v>7</v>
      </c>
      <c r="BF59" t="s">
        <v>149</v>
      </c>
      <c r="BG59">
        <v>35</v>
      </c>
      <c r="BH59" t="s">
        <v>149</v>
      </c>
      <c r="BI59">
        <v>84</v>
      </c>
      <c r="BJ59" t="s">
        <v>146</v>
      </c>
      <c r="BL59" t="s">
        <v>146</v>
      </c>
      <c r="BN59" t="s">
        <v>145</v>
      </c>
      <c r="BU59" t="s">
        <v>149</v>
      </c>
      <c r="BV59">
        <v>32</v>
      </c>
      <c r="BW59" t="s">
        <v>146</v>
      </c>
      <c r="BY59" t="s">
        <v>149</v>
      </c>
      <c r="BZ59">
        <v>0</v>
      </c>
      <c r="CA59" t="s">
        <v>149</v>
      </c>
      <c r="CB59">
        <v>0</v>
      </c>
      <c r="CC59" s="4" t="s">
        <v>146</v>
      </c>
      <c r="CD59" t="s">
        <v>146</v>
      </c>
      <c r="CF59" t="s">
        <v>146</v>
      </c>
      <c r="CH59" t="s">
        <v>146</v>
      </c>
      <c r="CJ59" t="s">
        <v>145</v>
      </c>
      <c r="CL59" t="s">
        <v>155</v>
      </c>
      <c r="CN59" t="s">
        <v>146</v>
      </c>
      <c r="CO59" s="6" t="s">
        <v>156</v>
      </c>
      <c r="CP59">
        <v>0</v>
      </c>
      <c r="CQ59">
        <v>8</v>
      </c>
      <c r="CR59" s="4" t="s">
        <v>145</v>
      </c>
      <c r="CT59" s="8" t="str">
        <f t="shared" si="3"/>
        <v>Não</v>
      </c>
      <c r="CU59" s="4" t="s">
        <v>145</v>
      </c>
      <c r="CW59" s="8" t="str">
        <f t="shared" si="1"/>
        <v>Não</v>
      </c>
      <c r="CX59" s="4" t="s">
        <v>178</v>
      </c>
      <c r="CY59" s="4" t="s">
        <v>146</v>
      </c>
      <c r="CZ59" t="s">
        <v>623</v>
      </c>
      <c r="DA59" t="s">
        <v>146</v>
      </c>
      <c r="DC59" t="s">
        <v>146</v>
      </c>
      <c r="DE59" t="s">
        <v>146</v>
      </c>
      <c r="DG59" s="4" t="s">
        <v>145</v>
      </c>
      <c r="DI59" s="8" t="str">
        <f t="shared" si="2"/>
        <v>Não</v>
      </c>
      <c r="DJ59" s="4" t="s">
        <v>159</v>
      </c>
      <c r="DK59" t="s">
        <v>149</v>
      </c>
      <c r="DL59">
        <v>0</v>
      </c>
      <c r="DM59" t="s">
        <v>149</v>
      </c>
      <c r="DN59">
        <v>0</v>
      </c>
      <c r="DO59" s="4">
        <v>27.19</v>
      </c>
      <c r="DP59" s="4">
        <v>77.66</v>
      </c>
      <c r="DQ59" s="4">
        <v>25</v>
      </c>
      <c r="DR59">
        <v>158</v>
      </c>
      <c r="DS59">
        <v>856</v>
      </c>
      <c r="DT59">
        <v>3210</v>
      </c>
      <c r="DU59">
        <v>2</v>
      </c>
      <c r="DV59">
        <v>5</v>
      </c>
      <c r="DW59">
        <v>33</v>
      </c>
      <c r="DX59">
        <v>2</v>
      </c>
      <c r="DY59">
        <v>71</v>
      </c>
      <c r="DZ59">
        <v>45</v>
      </c>
      <c r="EA59">
        <v>0</v>
      </c>
      <c r="EB59">
        <v>30</v>
      </c>
      <c r="EC59">
        <v>45</v>
      </c>
      <c r="ED59">
        <v>4</v>
      </c>
      <c r="EE59">
        <v>4</v>
      </c>
      <c r="EF59">
        <v>28</v>
      </c>
      <c r="EG59">
        <v>0</v>
      </c>
      <c r="EH59">
        <v>0</v>
      </c>
      <c r="EI59">
        <v>0</v>
      </c>
      <c r="EJ59">
        <v>7</v>
      </c>
      <c r="EK59">
        <v>35</v>
      </c>
      <c r="EL59">
        <v>16</v>
      </c>
      <c r="EM59">
        <v>15</v>
      </c>
      <c r="EN59">
        <v>22</v>
      </c>
      <c r="EO59">
        <v>15</v>
      </c>
      <c r="EP59">
        <v>16</v>
      </c>
      <c r="EQ59" t="s">
        <v>624</v>
      </c>
      <c r="ER59" t="s">
        <v>625</v>
      </c>
    </row>
    <row r="60" spans="1:148">
      <c r="A60" s="1">
        <v>57</v>
      </c>
      <c r="B60" t="s">
        <v>626</v>
      </c>
      <c r="C60" s="4" t="s">
        <v>145</v>
      </c>
      <c r="J60" s="4" t="s">
        <v>145</v>
      </c>
      <c r="L60" s="4" t="s">
        <v>145</v>
      </c>
      <c r="N60" s="4" t="s">
        <v>145</v>
      </c>
      <c r="P60" s="4" t="s">
        <v>147</v>
      </c>
      <c r="R60" s="4" t="s">
        <v>146</v>
      </c>
      <c r="S60" t="s">
        <v>146</v>
      </c>
      <c r="T60" t="s">
        <v>145</v>
      </c>
      <c r="U60" t="s">
        <v>627</v>
      </c>
      <c r="V60" s="4" t="s">
        <v>146</v>
      </c>
      <c r="W60">
        <v>1.579</v>
      </c>
      <c r="X60" t="s">
        <v>358</v>
      </c>
      <c r="Y60" s="4" t="s">
        <v>145</v>
      </c>
      <c r="AA60">
        <v>1</v>
      </c>
      <c r="AB60">
        <v>1</v>
      </c>
      <c r="AC60" t="s">
        <v>149</v>
      </c>
      <c r="AD60">
        <v>27</v>
      </c>
      <c r="AE60" t="s">
        <v>146</v>
      </c>
      <c r="AG60" t="s">
        <v>146</v>
      </c>
      <c r="AI60">
        <v>1601.73</v>
      </c>
      <c r="AJ60">
        <v>1601.73</v>
      </c>
      <c r="AK60">
        <v>1601.73</v>
      </c>
      <c r="AL60" s="4" t="s">
        <v>146</v>
      </c>
      <c r="AM60" t="s">
        <v>145</v>
      </c>
      <c r="AO60">
        <v>0.19</v>
      </c>
      <c r="AP60" t="s">
        <v>150</v>
      </c>
      <c r="AR60" s="4" t="s">
        <v>151</v>
      </c>
      <c r="AS60" s="4" t="s">
        <v>146</v>
      </c>
      <c r="AU60" s="4" t="s">
        <v>146</v>
      </c>
      <c r="AV60">
        <v>0</v>
      </c>
      <c r="AW60" s="4" t="s">
        <v>145</v>
      </c>
      <c r="BD60" t="s">
        <v>149</v>
      </c>
      <c r="BE60">
        <v>31</v>
      </c>
      <c r="BF60" t="s">
        <v>149</v>
      </c>
      <c r="BG60">
        <v>54</v>
      </c>
      <c r="BH60" t="s">
        <v>149</v>
      </c>
      <c r="BI60">
        <v>139</v>
      </c>
      <c r="BJ60" t="s">
        <v>149</v>
      </c>
      <c r="BK60">
        <v>665</v>
      </c>
      <c r="BL60" t="s">
        <v>149</v>
      </c>
      <c r="BM60">
        <v>745</v>
      </c>
      <c r="BN60" t="s">
        <v>146</v>
      </c>
      <c r="BO60">
        <v>38</v>
      </c>
      <c r="BP60">
        <v>78</v>
      </c>
      <c r="BQ60">
        <v>18</v>
      </c>
      <c r="BR60">
        <v>4</v>
      </c>
      <c r="BS60">
        <v>78</v>
      </c>
      <c r="BT60">
        <v>0</v>
      </c>
      <c r="BU60" t="s">
        <v>149</v>
      </c>
      <c r="BV60">
        <v>25</v>
      </c>
      <c r="BW60" t="s">
        <v>149</v>
      </c>
      <c r="BX60">
        <v>209</v>
      </c>
      <c r="BY60" t="s">
        <v>149</v>
      </c>
      <c r="BZ60">
        <v>160</v>
      </c>
      <c r="CA60" t="s">
        <v>149</v>
      </c>
      <c r="CB60">
        <v>0</v>
      </c>
      <c r="CC60" s="4" t="s">
        <v>146</v>
      </c>
      <c r="CD60" t="s">
        <v>149</v>
      </c>
      <c r="CE60" t="s">
        <v>628</v>
      </c>
      <c r="CF60" t="s">
        <v>149</v>
      </c>
      <c r="CG60" t="s">
        <v>629</v>
      </c>
      <c r="CH60" t="s">
        <v>149</v>
      </c>
      <c r="CI60" t="s">
        <v>630</v>
      </c>
      <c r="CJ60" t="s">
        <v>145</v>
      </c>
      <c r="CL60" t="s">
        <v>155</v>
      </c>
      <c r="CN60" t="s">
        <v>146</v>
      </c>
      <c r="CO60" s="6" t="s">
        <v>156</v>
      </c>
      <c r="CP60">
        <v>0</v>
      </c>
      <c r="CQ60">
        <v>20</v>
      </c>
      <c r="CR60" s="4" t="s">
        <v>145</v>
      </c>
      <c r="CT60" s="8" t="str">
        <f t="shared" si="3"/>
        <v>Não</v>
      </c>
      <c r="CU60" s="4" t="s">
        <v>146</v>
      </c>
      <c r="CV60" t="s">
        <v>375</v>
      </c>
      <c r="CW60" s="8">
        <f t="shared" si="1"/>
        <v>196</v>
      </c>
      <c r="CX60" s="4" t="s">
        <v>157</v>
      </c>
      <c r="CY60" s="4" t="s">
        <v>146</v>
      </c>
      <c r="CZ60" t="s">
        <v>631</v>
      </c>
      <c r="DA60" t="s">
        <v>149</v>
      </c>
      <c r="DB60">
        <v>16</v>
      </c>
      <c r="DC60" t="s">
        <v>149</v>
      </c>
      <c r="DD60">
        <v>16</v>
      </c>
      <c r="DE60" t="s">
        <v>149</v>
      </c>
      <c r="DF60">
        <v>16</v>
      </c>
      <c r="DG60" s="4" t="s">
        <v>145</v>
      </c>
      <c r="DI60" s="8" t="str">
        <f t="shared" si="2"/>
        <v>Não</v>
      </c>
      <c r="DJ60" s="4" t="s">
        <v>159</v>
      </c>
      <c r="DK60" t="s">
        <v>149</v>
      </c>
      <c r="DL60">
        <v>41</v>
      </c>
      <c r="DM60" t="s">
        <v>149</v>
      </c>
      <c r="DN60">
        <v>24</v>
      </c>
      <c r="DO60" s="4">
        <v>100</v>
      </c>
      <c r="DP60" s="4">
        <v>100</v>
      </c>
      <c r="DQ60" s="4">
        <v>48.75</v>
      </c>
      <c r="DR60">
        <v>512</v>
      </c>
      <c r="DS60">
        <v>982</v>
      </c>
      <c r="DT60">
        <v>3395</v>
      </c>
      <c r="DU60">
        <v>31</v>
      </c>
      <c r="DV60">
        <v>39</v>
      </c>
      <c r="DW60">
        <v>37</v>
      </c>
      <c r="DX60">
        <v>24</v>
      </c>
      <c r="DY60">
        <v>91</v>
      </c>
      <c r="DZ60">
        <v>57</v>
      </c>
      <c r="EA60">
        <v>6.8</v>
      </c>
      <c r="EB60">
        <v>24.5</v>
      </c>
      <c r="EC60">
        <v>68.7</v>
      </c>
      <c r="ED60">
        <v>16</v>
      </c>
      <c r="EE60">
        <v>17</v>
      </c>
      <c r="EF60">
        <v>18</v>
      </c>
      <c r="EG60">
        <v>3</v>
      </c>
      <c r="EH60">
        <v>3</v>
      </c>
      <c r="EI60">
        <v>0</v>
      </c>
      <c r="EJ60">
        <v>56</v>
      </c>
      <c r="EK60">
        <v>92</v>
      </c>
      <c r="EL60">
        <v>27</v>
      </c>
      <c r="EM60">
        <v>31</v>
      </c>
      <c r="EN60">
        <v>32</v>
      </c>
      <c r="EO60">
        <v>30</v>
      </c>
      <c r="EP60">
        <v>28</v>
      </c>
      <c r="EQ60" t="s">
        <v>632</v>
      </c>
      <c r="ER60" t="s">
        <v>633</v>
      </c>
    </row>
    <row r="61" spans="1:148">
      <c r="A61" s="1">
        <v>58</v>
      </c>
      <c r="B61" t="s">
        <v>634</v>
      </c>
      <c r="C61" s="4" t="s">
        <v>145</v>
      </c>
      <c r="J61" s="4" t="s">
        <v>146</v>
      </c>
      <c r="K61">
        <v>98</v>
      </c>
      <c r="L61" s="4" t="s">
        <v>145</v>
      </c>
      <c r="N61" s="4" t="s">
        <v>145</v>
      </c>
      <c r="P61" s="4" t="s">
        <v>172</v>
      </c>
      <c r="R61" s="4" t="s">
        <v>146</v>
      </c>
      <c r="S61" t="s">
        <v>146</v>
      </c>
      <c r="T61" t="s">
        <v>145</v>
      </c>
      <c r="V61" s="4" t="s">
        <v>146</v>
      </c>
      <c r="W61" t="s">
        <v>635</v>
      </c>
      <c r="X61" t="s">
        <v>636</v>
      </c>
      <c r="Y61" s="4" t="s">
        <v>145</v>
      </c>
      <c r="AA61">
        <v>5</v>
      </c>
      <c r="AB61">
        <v>0</v>
      </c>
      <c r="AC61" t="s">
        <v>149</v>
      </c>
      <c r="AD61">
        <v>29</v>
      </c>
      <c r="AE61" t="s">
        <v>149</v>
      </c>
      <c r="AF61">
        <v>0</v>
      </c>
      <c r="AG61" t="s">
        <v>146</v>
      </c>
      <c r="AI61">
        <v>1843.06</v>
      </c>
      <c r="AJ61">
        <v>1843.06</v>
      </c>
      <c r="AK61">
        <v>1843.06</v>
      </c>
      <c r="AL61" s="4" t="s">
        <v>146</v>
      </c>
      <c r="AM61" t="s">
        <v>146</v>
      </c>
      <c r="AN61">
        <v>30</v>
      </c>
      <c r="AO61">
        <v>4</v>
      </c>
      <c r="AP61" t="s">
        <v>150</v>
      </c>
      <c r="AR61" s="4" t="s">
        <v>151</v>
      </c>
      <c r="AS61" s="4" t="s">
        <v>145</v>
      </c>
      <c r="AT61">
        <v>100</v>
      </c>
      <c r="AU61" s="4" t="s">
        <v>145</v>
      </c>
      <c r="AW61" s="4" t="s">
        <v>146</v>
      </c>
      <c r="AX61" t="s">
        <v>637</v>
      </c>
      <c r="AY61">
        <v>100</v>
      </c>
      <c r="AZ61">
        <v>100</v>
      </c>
      <c r="BA61">
        <v>100</v>
      </c>
      <c r="BB61">
        <v>100</v>
      </c>
      <c r="BC61">
        <v>100</v>
      </c>
      <c r="BD61" t="s">
        <v>149</v>
      </c>
      <c r="BE61">
        <v>15</v>
      </c>
      <c r="BF61" t="s">
        <v>149</v>
      </c>
      <c r="BG61">
        <v>10</v>
      </c>
      <c r="BH61" t="s">
        <v>149</v>
      </c>
      <c r="BI61">
        <v>1429</v>
      </c>
      <c r="BJ61" t="s">
        <v>149</v>
      </c>
      <c r="BK61">
        <v>301</v>
      </c>
      <c r="BL61" t="s">
        <v>149</v>
      </c>
      <c r="BM61">
        <v>301</v>
      </c>
      <c r="BN61" t="s">
        <v>145</v>
      </c>
      <c r="BU61" t="s">
        <v>149</v>
      </c>
      <c r="BV61">
        <v>28</v>
      </c>
      <c r="BW61" t="s">
        <v>149</v>
      </c>
      <c r="BX61">
        <v>0</v>
      </c>
      <c r="BY61" t="s">
        <v>149</v>
      </c>
      <c r="BZ61">
        <v>0</v>
      </c>
      <c r="CA61" t="s">
        <v>146</v>
      </c>
      <c r="CC61" s="4" t="s">
        <v>146</v>
      </c>
      <c r="CD61" t="s">
        <v>146</v>
      </c>
      <c r="CF61" t="s">
        <v>146</v>
      </c>
      <c r="CH61" t="s">
        <v>146</v>
      </c>
      <c r="CJ61" t="s">
        <v>145</v>
      </c>
      <c r="CL61" t="s">
        <v>155</v>
      </c>
      <c r="CN61" t="s">
        <v>146</v>
      </c>
      <c r="CO61" s="6" t="s">
        <v>199</v>
      </c>
      <c r="CP61">
        <v>2</v>
      </c>
      <c r="CQ61">
        <v>0</v>
      </c>
      <c r="CR61" s="4" t="s">
        <v>146</v>
      </c>
      <c r="CS61" t="s">
        <v>638</v>
      </c>
      <c r="CT61" s="8">
        <f t="shared" si="3"/>
        <v>29</v>
      </c>
      <c r="CU61" s="4" t="s">
        <v>145</v>
      </c>
      <c r="CW61" s="8" t="str">
        <f t="shared" si="1"/>
        <v>Não</v>
      </c>
      <c r="CX61" s="4" t="s">
        <v>178</v>
      </c>
      <c r="CY61" s="4" t="s">
        <v>146</v>
      </c>
      <c r="CZ61" t="s">
        <v>639</v>
      </c>
      <c r="DA61" t="s">
        <v>149</v>
      </c>
      <c r="DB61">
        <v>88</v>
      </c>
      <c r="DC61" t="s">
        <v>149</v>
      </c>
      <c r="DD61">
        <v>56</v>
      </c>
      <c r="DE61" t="s">
        <v>149</v>
      </c>
      <c r="DF61">
        <v>56</v>
      </c>
      <c r="DG61" s="4" t="s">
        <v>145</v>
      </c>
      <c r="DI61" s="8" t="str">
        <f t="shared" si="2"/>
        <v>Não</v>
      </c>
      <c r="DJ61" s="4" t="s">
        <v>168</v>
      </c>
      <c r="DK61" t="s">
        <v>149</v>
      </c>
      <c r="DL61">
        <v>0</v>
      </c>
      <c r="DM61" t="s">
        <v>149</v>
      </c>
      <c r="DN61">
        <v>4</v>
      </c>
      <c r="DO61" s="4">
        <v>61.01</v>
      </c>
      <c r="DP61" s="4">
        <v>28.78</v>
      </c>
      <c r="DQ61" s="4">
        <v>31.48</v>
      </c>
      <c r="DR61">
        <v>232</v>
      </c>
      <c r="DS61">
        <v>354</v>
      </c>
      <c r="DT61">
        <v>1429</v>
      </c>
      <c r="DU61">
        <v>3</v>
      </c>
      <c r="DV61">
        <v>9</v>
      </c>
      <c r="DW61">
        <v>6</v>
      </c>
      <c r="DX61">
        <v>25</v>
      </c>
      <c r="DY61">
        <v>26</v>
      </c>
      <c r="DZ61">
        <v>43</v>
      </c>
      <c r="EA61">
        <v>100</v>
      </c>
      <c r="EB61">
        <v>94</v>
      </c>
      <c r="EC61">
        <v>96</v>
      </c>
      <c r="ED61">
        <v>3</v>
      </c>
      <c r="EE61">
        <v>5</v>
      </c>
      <c r="EF61">
        <v>25</v>
      </c>
      <c r="EG61">
        <v>0</v>
      </c>
      <c r="EH61">
        <v>0</v>
      </c>
      <c r="EI61">
        <v>0</v>
      </c>
      <c r="EJ61">
        <v>11</v>
      </c>
      <c r="EK61">
        <v>12</v>
      </c>
      <c r="EL61">
        <v>12</v>
      </c>
      <c r="EM61">
        <v>10</v>
      </c>
      <c r="EN61">
        <v>14</v>
      </c>
      <c r="EO61">
        <v>18</v>
      </c>
      <c r="EP61">
        <v>18</v>
      </c>
      <c r="EQ61" t="s">
        <v>640</v>
      </c>
      <c r="ER61" t="s">
        <v>641</v>
      </c>
    </row>
    <row r="62" spans="1:148">
      <c r="A62" s="1">
        <v>59</v>
      </c>
      <c r="B62" t="s">
        <v>642</v>
      </c>
      <c r="C62" s="4" t="s">
        <v>145</v>
      </c>
      <c r="J62" s="4" t="s">
        <v>145</v>
      </c>
      <c r="L62" s="4" t="s">
        <v>145</v>
      </c>
      <c r="N62" s="4" t="s">
        <v>145</v>
      </c>
      <c r="P62" s="4" t="s">
        <v>172</v>
      </c>
      <c r="R62" s="4" t="s">
        <v>146</v>
      </c>
      <c r="S62" t="s">
        <v>146</v>
      </c>
      <c r="T62" t="s">
        <v>146</v>
      </c>
      <c r="V62" s="4" t="s">
        <v>146</v>
      </c>
      <c r="W62" t="s">
        <v>643</v>
      </c>
      <c r="X62" t="s">
        <v>636</v>
      </c>
      <c r="Y62" s="4" t="s">
        <v>146</v>
      </c>
      <c r="Z62">
        <v>3</v>
      </c>
      <c r="AA62">
        <v>4</v>
      </c>
      <c r="AB62">
        <v>2</v>
      </c>
      <c r="AC62" t="s">
        <v>149</v>
      </c>
      <c r="AD62">
        <v>17</v>
      </c>
      <c r="AE62" t="s">
        <v>149</v>
      </c>
      <c r="AF62">
        <v>0</v>
      </c>
      <c r="AG62" t="s">
        <v>146</v>
      </c>
      <c r="AI62">
        <v>2450.9899999999998</v>
      </c>
      <c r="AJ62">
        <v>2450.9899999999998</v>
      </c>
      <c r="AK62">
        <v>2450.9899999999998</v>
      </c>
      <c r="AL62" s="4" t="s">
        <v>146</v>
      </c>
      <c r="AM62" t="s">
        <v>146</v>
      </c>
      <c r="AN62">
        <v>30</v>
      </c>
      <c r="AO62">
        <v>8</v>
      </c>
      <c r="AP62" t="s">
        <v>150</v>
      </c>
      <c r="AR62" s="4" t="s">
        <v>151</v>
      </c>
      <c r="AS62" s="4" t="s">
        <v>145</v>
      </c>
      <c r="AT62">
        <v>50</v>
      </c>
      <c r="AU62" s="4" t="s">
        <v>146</v>
      </c>
      <c r="AV62">
        <v>2</v>
      </c>
      <c r="AW62" s="4" t="s">
        <v>145</v>
      </c>
      <c r="BD62" t="s">
        <v>149</v>
      </c>
      <c r="BE62">
        <v>16</v>
      </c>
      <c r="BF62" t="s">
        <v>149</v>
      </c>
      <c r="BG62">
        <v>17</v>
      </c>
      <c r="BH62" t="s">
        <v>149</v>
      </c>
      <c r="BI62">
        <v>94</v>
      </c>
      <c r="BJ62" t="s">
        <v>149</v>
      </c>
      <c r="BK62">
        <v>1256</v>
      </c>
      <c r="BL62" t="s">
        <v>149</v>
      </c>
      <c r="BM62">
        <v>1256</v>
      </c>
      <c r="BN62" t="s">
        <v>146</v>
      </c>
      <c r="BO62">
        <v>42</v>
      </c>
      <c r="BP62">
        <v>27</v>
      </c>
      <c r="BQ62">
        <v>1</v>
      </c>
      <c r="BR62">
        <v>0</v>
      </c>
      <c r="BS62">
        <v>0</v>
      </c>
      <c r="BT62">
        <v>0</v>
      </c>
      <c r="BU62" t="s">
        <v>149</v>
      </c>
      <c r="BV62">
        <v>17</v>
      </c>
      <c r="BW62" t="s">
        <v>149</v>
      </c>
      <c r="BX62">
        <v>0</v>
      </c>
      <c r="BY62" t="s">
        <v>149</v>
      </c>
      <c r="BZ62">
        <v>0</v>
      </c>
      <c r="CA62" t="s">
        <v>149</v>
      </c>
      <c r="CB62">
        <v>1223</v>
      </c>
      <c r="CC62" s="4" t="s">
        <v>146</v>
      </c>
      <c r="CD62" t="s">
        <v>149</v>
      </c>
      <c r="CE62">
        <v>32.47</v>
      </c>
      <c r="CF62" t="s">
        <v>149</v>
      </c>
      <c r="CG62">
        <v>29</v>
      </c>
      <c r="CH62" t="s">
        <v>149</v>
      </c>
      <c r="CI62">
        <v>50.555999999999997</v>
      </c>
      <c r="CJ62" t="s">
        <v>145</v>
      </c>
      <c r="CL62" t="s">
        <v>155</v>
      </c>
      <c r="CN62" t="s">
        <v>145</v>
      </c>
      <c r="CO62" s="6" t="s">
        <v>156</v>
      </c>
      <c r="CP62">
        <v>5</v>
      </c>
      <c r="CQ62">
        <v>5</v>
      </c>
      <c r="CR62" s="4" t="s">
        <v>145</v>
      </c>
      <c r="CT62" s="8" t="str">
        <f t="shared" si="3"/>
        <v>Não</v>
      </c>
      <c r="CU62" s="4" t="s">
        <v>146</v>
      </c>
      <c r="CV62" t="s">
        <v>644</v>
      </c>
      <c r="CW62" s="8">
        <f t="shared" si="1"/>
        <v>126</v>
      </c>
      <c r="CX62" s="4" t="s">
        <v>157</v>
      </c>
      <c r="CY62" s="4" t="s">
        <v>146</v>
      </c>
      <c r="CZ62" t="s">
        <v>645</v>
      </c>
      <c r="DA62" t="s">
        <v>149</v>
      </c>
      <c r="DB62">
        <v>10</v>
      </c>
      <c r="DC62" t="s">
        <v>149</v>
      </c>
      <c r="DD62">
        <v>10</v>
      </c>
      <c r="DE62" t="s">
        <v>149</v>
      </c>
      <c r="DF62">
        <v>144</v>
      </c>
      <c r="DG62" s="4" t="s">
        <v>145</v>
      </c>
      <c r="DI62" s="8" t="str">
        <f t="shared" si="2"/>
        <v>Não</v>
      </c>
      <c r="DJ62" s="4" t="s">
        <v>159</v>
      </c>
      <c r="DK62" t="s">
        <v>149</v>
      </c>
      <c r="DL62">
        <v>50</v>
      </c>
      <c r="DM62" t="s">
        <v>149</v>
      </c>
      <c r="DN62">
        <v>76</v>
      </c>
      <c r="DO62" s="4">
        <v>75.040000000000006</v>
      </c>
      <c r="DP62" s="4">
        <v>24.96</v>
      </c>
      <c r="DQ62" s="4">
        <v>32.47</v>
      </c>
      <c r="DR62">
        <v>153</v>
      </c>
      <c r="DS62">
        <v>375</v>
      </c>
      <c r="DT62">
        <v>1256</v>
      </c>
      <c r="DU62">
        <v>65</v>
      </c>
      <c r="DV62">
        <v>33</v>
      </c>
      <c r="DW62">
        <v>65</v>
      </c>
      <c r="DX62">
        <v>33</v>
      </c>
      <c r="DY62">
        <v>65</v>
      </c>
      <c r="DZ62">
        <v>33</v>
      </c>
      <c r="EA62">
        <v>0</v>
      </c>
      <c r="EB62">
        <v>0</v>
      </c>
      <c r="EC62">
        <v>10</v>
      </c>
      <c r="ED62">
        <v>17</v>
      </c>
      <c r="EE62">
        <v>17</v>
      </c>
      <c r="EF62">
        <v>17</v>
      </c>
      <c r="EG62">
        <v>0</v>
      </c>
      <c r="EH62">
        <v>0</v>
      </c>
      <c r="EI62">
        <v>9</v>
      </c>
      <c r="EJ62">
        <v>0</v>
      </c>
      <c r="EK62">
        <v>0</v>
      </c>
      <c r="EL62">
        <v>0</v>
      </c>
      <c r="EM62">
        <v>0</v>
      </c>
      <c r="EN62">
        <v>0</v>
      </c>
      <c r="EO62">
        <v>0</v>
      </c>
      <c r="EP62">
        <v>0</v>
      </c>
      <c r="EQ62" t="s">
        <v>646</v>
      </c>
      <c r="ER62" t="s">
        <v>647</v>
      </c>
    </row>
    <row r="63" spans="1:148">
      <c r="A63" s="1">
        <v>60</v>
      </c>
      <c r="B63" t="s">
        <v>648</v>
      </c>
      <c r="C63" s="4" t="s">
        <v>145</v>
      </c>
      <c r="J63" s="4" t="s">
        <v>145</v>
      </c>
      <c r="L63" s="4" t="s">
        <v>145</v>
      </c>
      <c r="N63" s="4" t="s">
        <v>145</v>
      </c>
      <c r="P63" s="4" t="s">
        <v>147</v>
      </c>
      <c r="R63" s="4" t="s">
        <v>146</v>
      </c>
      <c r="S63" t="s">
        <v>145</v>
      </c>
      <c r="T63" t="s">
        <v>146</v>
      </c>
      <c r="V63" s="4" t="s">
        <v>146</v>
      </c>
      <c r="W63" t="s">
        <v>649</v>
      </c>
      <c r="X63" t="s">
        <v>595</v>
      </c>
      <c r="Y63" s="4" t="s">
        <v>145</v>
      </c>
      <c r="AA63">
        <v>0</v>
      </c>
      <c r="AB63">
        <v>0</v>
      </c>
      <c r="AC63" t="s">
        <v>149</v>
      </c>
      <c r="AD63">
        <v>9</v>
      </c>
      <c r="AE63" t="s">
        <v>149</v>
      </c>
      <c r="AF63">
        <v>0</v>
      </c>
      <c r="AG63" t="s">
        <v>146</v>
      </c>
      <c r="AI63">
        <v>2301.89</v>
      </c>
      <c r="AJ63">
        <v>2301.89</v>
      </c>
      <c r="AK63">
        <v>2301.89</v>
      </c>
      <c r="AL63" s="4" t="s">
        <v>146</v>
      </c>
      <c r="AM63" t="s">
        <v>146</v>
      </c>
      <c r="AN63">
        <v>30</v>
      </c>
      <c r="AO63">
        <v>9</v>
      </c>
      <c r="AP63" t="s">
        <v>150</v>
      </c>
      <c r="AR63" s="4" t="s">
        <v>151</v>
      </c>
      <c r="AS63" s="4" t="s">
        <v>146</v>
      </c>
      <c r="AU63" s="4" t="s">
        <v>145</v>
      </c>
      <c r="AW63" s="4" t="s">
        <v>146</v>
      </c>
      <c r="AX63" t="s">
        <v>359</v>
      </c>
      <c r="AY63">
        <v>85</v>
      </c>
      <c r="AZ63">
        <v>85</v>
      </c>
      <c r="BA63">
        <v>85</v>
      </c>
      <c r="BB63">
        <v>85</v>
      </c>
      <c r="BC63">
        <v>85</v>
      </c>
      <c r="BD63" t="s">
        <v>149</v>
      </c>
      <c r="BE63">
        <v>9</v>
      </c>
      <c r="BF63" t="s">
        <v>149</v>
      </c>
      <c r="BG63">
        <v>19</v>
      </c>
      <c r="BH63" t="s">
        <v>149</v>
      </c>
      <c r="BI63">
        <v>53</v>
      </c>
      <c r="BJ63" t="s">
        <v>149</v>
      </c>
      <c r="BK63">
        <v>178</v>
      </c>
      <c r="BL63" t="s">
        <v>149</v>
      </c>
      <c r="BM63">
        <v>147</v>
      </c>
      <c r="BN63" t="s">
        <v>145</v>
      </c>
      <c r="BU63" t="s">
        <v>149</v>
      </c>
      <c r="BV63">
        <v>18</v>
      </c>
      <c r="BW63" t="s">
        <v>149</v>
      </c>
      <c r="BX63">
        <v>0</v>
      </c>
      <c r="BY63" t="s">
        <v>149</v>
      </c>
      <c r="BZ63">
        <v>0</v>
      </c>
      <c r="CA63" t="s">
        <v>149</v>
      </c>
      <c r="CB63">
        <v>0</v>
      </c>
      <c r="CC63" s="4" t="s">
        <v>146</v>
      </c>
      <c r="CD63" t="s">
        <v>149</v>
      </c>
      <c r="CE63">
        <v>0</v>
      </c>
      <c r="CF63" t="s">
        <v>149</v>
      </c>
      <c r="CG63">
        <v>0</v>
      </c>
      <c r="CH63" t="s">
        <v>149</v>
      </c>
      <c r="CI63">
        <v>0</v>
      </c>
      <c r="CJ63" t="s">
        <v>145</v>
      </c>
      <c r="CL63" t="s">
        <v>176</v>
      </c>
      <c r="CN63" t="s">
        <v>146</v>
      </c>
      <c r="CO63" s="6" t="s">
        <v>156</v>
      </c>
      <c r="CP63">
        <v>1</v>
      </c>
      <c r="CQ63">
        <v>0</v>
      </c>
      <c r="CR63" s="4" t="s">
        <v>145</v>
      </c>
      <c r="CT63" s="8" t="str">
        <f t="shared" si="3"/>
        <v>Não</v>
      </c>
      <c r="CU63" s="4" t="s">
        <v>145</v>
      </c>
      <c r="CW63" s="8" t="str">
        <f t="shared" si="1"/>
        <v>Não</v>
      </c>
      <c r="CX63" s="4" t="s">
        <v>157</v>
      </c>
      <c r="CY63" s="4" t="s">
        <v>146</v>
      </c>
      <c r="CZ63" t="s">
        <v>650</v>
      </c>
      <c r="DA63" t="s">
        <v>149</v>
      </c>
      <c r="DB63">
        <v>64</v>
      </c>
      <c r="DC63" t="s">
        <v>149</v>
      </c>
      <c r="DD63">
        <v>24</v>
      </c>
      <c r="DE63" t="s">
        <v>149</v>
      </c>
      <c r="DF63">
        <v>8</v>
      </c>
      <c r="DG63" s="4" t="s">
        <v>145</v>
      </c>
      <c r="DI63" s="8" t="str">
        <f t="shared" si="2"/>
        <v>Não</v>
      </c>
      <c r="DJ63" s="4" t="s">
        <v>159</v>
      </c>
      <c r="DK63" t="s">
        <v>149</v>
      </c>
      <c r="DL63">
        <v>107</v>
      </c>
      <c r="DM63" t="s">
        <v>149</v>
      </c>
      <c r="DN63">
        <v>11</v>
      </c>
      <c r="DO63" s="4">
        <v>100</v>
      </c>
      <c r="DP63" s="4">
        <v>88.72</v>
      </c>
      <c r="DQ63" s="4">
        <v>41.22</v>
      </c>
      <c r="DR63">
        <v>140</v>
      </c>
      <c r="DS63">
        <v>300</v>
      </c>
      <c r="DT63">
        <v>1019</v>
      </c>
      <c r="DU63">
        <v>7</v>
      </c>
      <c r="DV63">
        <v>2</v>
      </c>
      <c r="DW63">
        <v>16</v>
      </c>
      <c r="DX63">
        <v>3</v>
      </c>
      <c r="DY63">
        <v>46</v>
      </c>
      <c r="DZ63">
        <v>7</v>
      </c>
      <c r="EA63">
        <v>20</v>
      </c>
      <c r="EB63">
        <v>31</v>
      </c>
      <c r="EC63">
        <v>24</v>
      </c>
      <c r="ED63">
        <v>4</v>
      </c>
      <c r="EE63">
        <v>11</v>
      </c>
      <c r="EF63">
        <v>16</v>
      </c>
      <c r="EG63">
        <v>0</v>
      </c>
      <c r="EH63">
        <v>0</v>
      </c>
      <c r="EI63">
        <v>0</v>
      </c>
      <c r="EJ63">
        <v>9</v>
      </c>
      <c r="EK63">
        <v>18</v>
      </c>
      <c r="EL63">
        <v>20</v>
      </c>
      <c r="EM63">
        <v>21</v>
      </c>
      <c r="EN63">
        <v>24</v>
      </c>
      <c r="EO63">
        <v>23</v>
      </c>
      <c r="EP63">
        <v>21</v>
      </c>
      <c r="EQ63" t="s">
        <v>651</v>
      </c>
      <c r="ER63" t="s">
        <v>652</v>
      </c>
    </row>
    <row r="64" spans="1:148">
      <c r="A64" s="1">
        <v>61</v>
      </c>
      <c r="B64" t="s">
        <v>653</v>
      </c>
      <c r="C64" s="4" t="s">
        <v>145</v>
      </c>
      <c r="J64" s="4" t="s">
        <v>145</v>
      </c>
      <c r="L64" s="4" t="s">
        <v>145</v>
      </c>
      <c r="N64" s="4" t="s">
        <v>145</v>
      </c>
      <c r="P64" s="4" t="s">
        <v>172</v>
      </c>
      <c r="R64" s="4" t="s">
        <v>146</v>
      </c>
      <c r="S64" t="s">
        <v>146</v>
      </c>
      <c r="T64" t="s">
        <v>145</v>
      </c>
      <c r="V64" s="4" t="s">
        <v>146</v>
      </c>
      <c r="W64" t="s">
        <v>654</v>
      </c>
      <c r="X64" t="s">
        <v>241</v>
      </c>
      <c r="Y64" s="4" t="s">
        <v>145</v>
      </c>
      <c r="AA64">
        <v>3</v>
      </c>
      <c r="AB64">
        <v>1</v>
      </c>
      <c r="AC64" t="s">
        <v>149</v>
      </c>
      <c r="AD64">
        <v>13</v>
      </c>
      <c r="AE64" t="s">
        <v>149</v>
      </c>
      <c r="AF64">
        <v>0</v>
      </c>
      <c r="AG64" t="s">
        <v>149</v>
      </c>
      <c r="AH64">
        <v>383</v>
      </c>
      <c r="AI64">
        <v>2299.19</v>
      </c>
      <c r="AJ64">
        <v>2299.19</v>
      </c>
      <c r="AK64">
        <v>2299.19</v>
      </c>
      <c r="AL64" s="4" t="s">
        <v>146</v>
      </c>
      <c r="AM64" t="s">
        <v>145</v>
      </c>
      <c r="AO64">
        <v>14</v>
      </c>
      <c r="AP64" t="s">
        <v>150</v>
      </c>
      <c r="AR64" s="4" t="s">
        <v>151</v>
      </c>
      <c r="AS64" s="4" t="s">
        <v>145</v>
      </c>
      <c r="AT64">
        <v>98</v>
      </c>
      <c r="AU64" s="4" t="s">
        <v>146</v>
      </c>
      <c r="AV64">
        <v>0</v>
      </c>
      <c r="AW64" s="4" t="s">
        <v>146</v>
      </c>
      <c r="AX64" t="s">
        <v>655</v>
      </c>
      <c r="AY64">
        <v>100</v>
      </c>
      <c r="AZ64">
        <v>100</v>
      </c>
      <c r="BA64">
        <v>100</v>
      </c>
      <c r="BB64">
        <v>100</v>
      </c>
      <c r="BC64">
        <v>100</v>
      </c>
      <c r="BD64" t="s">
        <v>149</v>
      </c>
      <c r="BE64">
        <v>8</v>
      </c>
      <c r="BF64" t="s">
        <v>149</v>
      </c>
      <c r="BG64">
        <v>17</v>
      </c>
      <c r="BH64" t="s">
        <v>149</v>
      </c>
      <c r="BI64">
        <v>17</v>
      </c>
      <c r="BJ64" t="s">
        <v>149</v>
      </c>
      <c r="BK64">
        <v>190</v>
      </c>
      <c r="BL64" t="s">
        <v>149</v>
      </c>
      <c r="BM64">
        <v>168</v>
      </c>
      <c r="BN64" t="s">
        <v>146</v>
      </c>
      <c r="BO64">
        <v>0</v>
      </c>
      <c r="BP64">
        <v>29</v>
      </c>
      <c r="BQ64">
        <v>490</v>
      </c>
      <c r="BR64">
        <v>680</v>
      </c>
      <c r="BS64">
        <v>0</v>
      </c>
      <c r="BT64">
        <v>360</v>
      </c>
      <c r="BU64" t="s">
        <v>149</v>
      </c>
      <c r="BV64">
        <v>12</v>
      </c>
      <c r="BW64" t="s">
        <v>149</v>
      </c>
      <c r="BX64">
        <v>0</v>
      </c>
      <c r="BY64" t="s">
        <v>149</v>
      </c>
      <c r="BZ64">
        <v>0</v>
      </c>
      <c r="CA64" t="s">
        <v>149</v>
      </c>
      <c r="CB64">
        <v>0</v>
      </c>
      <c r="CC64" s="4" t="s">
        <v>146</v>
      </c>
      <c r="CD64" t="s">
        <v>149</v>
      </c>
      <c r="CE64" t="s">
        <v>656</v>
      </c>
      <c r="CF64" t="s">
        <v>149</v>
      </c>
      <c r="CG64" t="s">
        <v>656</v>
      </c>
      <c r="CH64" t="s">
        <v>149</v>
      </c>
      <c r="CI64" t="s">
        <v>657</v>
      </c>
      <c r="CJ64" t="s">
        <v>145</v>
      </c>
      <c r="CL64" t="s">
        <v>253</v>
      </c>
      <c r="CM64" t="s">
        <v>658</v>
      </c>
      <c r="CN64" t="s">
        <v>146</v>
      </c>
      <c r="CO64" s="6" t="s">
        <v>326</v>
      </c>
      <c r="CP64">
        <v>0</v>
      </c>
      <c r="CQ64">
        <v>7</v>
      </c>
      <c r="CR64" s="4" t="s">
        <v>146</v>
      </c>
      <c r="CS64" t="s">
        <v>256</v>
      </c>
      <c r="CT64" s="8">
        <f t="shared" si="3"/>
        <v>21</v>
      </c>
      <c r="CU64" s="4" t="s">
        <v>145</v>
      </c>
      <c r="CW64" s="8" t="str">
        <f t="shared" si="1"/>
        <v>Não</v>
      </c>
      <c r="CX64" s="4" t="s">
        <v>178</v>
      </c>
      <c r="CY64" s="4" t="s">
        <v>146</v>
      </c>
      <c r="CZ64" t="s">
        <v>659</v>
      </c>
      <c r="DA64" t="s">
        <v>149</v>
      </c>
      <c r="DB64">
        <v>80</v>
      </c>
      <c r="DC64" t="s">
        <v>149</v>
      </c>
      <c r="DD64">
        <v>120</v>
      </c>
      <c r="DE64" t="s">
        <v>149</v>
      </c>
      <c r="DF64">
        <v>120</v>
      </c>
      <c r="DG64" s="4" t="s">
        <v>145</v>
      </c>
      <c r="DI64" s="8" t="str">
        <f t="shared" si="2"/>
        <v>Não</v>
      </c>
      <c r="DJ64" s="4" t="s">
        <v>168</v>
      </c>
      <c r="DK64" t="s">
        <v>149</v>
      </c>
      <c r="DL64">
        <v>27</v>
      </c>
      <c r="DM64" t="s">
        <v>149</v>
      </c>
      <c r="DN64">
        <v>2</v>
      </c>
      <c r="DO64" s="4">
        <v>100</v>
      </c>
      <c r="DP64" s="4">
        <v>60.86</v>
      </c>
      <c r="DQ64" s="4">
        <v>25.49</v>
      </c>
      <c r="DR64">
        <v>174</v>
      </c>
      <c r="DS64">
        <v>226</v>
      </c>
      <c r="DT64">
        <v>848</v>
      </c>
      <c r="DU64">
        <v>3</v>
      </c>
      <c r="DV64">
        <v>9</v>
      </c>
      <c r="DW64">
        <v>9</v>
      </c>
      <c r="DX64">
        <v>6</v>
      </c>
      <c r="DY64">
        <v>25</v>
      </c>
      <c r="DZ64">
        <v>15</v>
      </c>
      <c r="EA64">
        <v>0</v>
      </c>
      <c r="EB64">
        <v>56</v>
      </c>
      <c r="EC64">
        <v>44</v>
      </c>
      <c r="ED64">
        <v>1</v>
      </c>
      <c r="EE64">
        <v>5</v>
      </c>
      <c r="EF64">
        <v>6</v>
      </c>
      <c r="EG64">
        <v>0</v>
      </c>
      <c r="EH64">
        <v>0</v>
      </c>
      <c r="EI64">
        <v>0</v>
      </c>
      <c r="EJ64">
        <v>12</v>
      </c>
      <c r="EK64">
        <v>15</v>
      </c>
      <c r="EL64">
        <v>7</v>
      </c>
      <c r="EM64">
        <v>7</v>
      </c>
      <c r="EN64">
        <v>10</v>
      </c>
      <c r="EO64">
        <v>7</v>
      </c>
      <c r="EP64">
        <v>9</v>
      </c>
      <c r="EQ64" t="s">
        <v>660</v>
      </c>
      <c r="ER64" t="s">
        <v>661</v>
      </c>
    </row>
    <row r="65" spans="1:148">
      <c r="A65" s="1">
        <v>62</v>
      </c>
      <c r="B65" t="s">
        <v>662</v>
      </c>
      <c r="C65" s="4" t="s">
        <v>145</v>
      </c>
      <c r="J65" s="4" t="s">
        <v>145</v>
      </c>
      <c r="L65" s="4" t="s">
        <v>145</v>
      </c>
      <c r="N65" s="4" t="s">
        <v>145</v>
      </c>
      <c r="P65" s="4" t="s">
        <v>172</v>
      </c>
      <c r="R65" s="4" t="s">
        <v>146</v>
      </c>
      <c r="S65" t="s">
        <v>146</v>
      </c>
      <c r="T65" t="s">
        <v>145</v>
      </c>
      <c r="V65" s="4" t="s">
        <v>146</v>
      </c>
      <c r="W65">
        <v>995</v>
      </c>
      <c r="X65" t="s">
        <v>215</v>
      </c>
      <c r="Y65" s="4" t="s">
        <v>145</v>
      </c>
      <c r="AA65">
        <v>21</v>
      </c>
      <c r="AB65">
        <v>1</v>
      </c>
      <c r="AC65" t="s">
        <v>149</v>
      </c>
      <c r="AD65">
        <v>19</v>
      </c>
      <c r="AE65" t="s">
        <v>146</v>
      </c>
      <c r="AG65" t="s">
        <v>146</v>
      </c>
      <c r="AI65">
        <v>2455.35</v>
      </c>
      <c r="AJ65">
        <v>2455.35</v>
      </c>
      <c r="AK65">
        <v>2455.35</v>
      </c>
      <c r="AL65" s="4" t="s">
        <v>146</v>
      </c>
      <c r="AM65" t="s">
        <v>145</v>
      </c>
      <c r="AO65">
        <v>4.8</v>
      </c>
      <c r="AP65" t="s">
        <v>150</v>
      </c>
      <c r="AR65" s="4" t="s">
        <v>151</v>
      </c>
      <c r="AS65" s="4" t="s">
        <v>146</v>
      </c>
      <c r="AU65" s="4" t="s">
        <v>146</v>
      </c>
      <c r="AV65">
        <v>4</v>
      </c>
      <c r="AW65" s="4" t="s">
        <v>145</v>
      </c>
      <c r="BD65" t="s">
        <v>149</v>
      </c>
      <c r="BE65">
        <v>27</v>
      </c>
      <c r="BF65" t="s">
        <v>149</v>
      </c>
      <c r="BG65">
        <v>51</v>
      </c>
      <c r="BH65" t="s">
        <v>149</v>
      </c>
      <c r="BI65">
        <v>129</v>
      </c>
      <c r="BJ65" t="s">
        <v>149</v>
      </c>
      <c r="BK65">
        <v>430</v>
      </c>
      <c r="BL65" t="s">
        <v>149</v>
      </c>
      <c r="BM65">
        <v>352</v>
      </c>
      <c r="BN65" t="s">
        <v>145</v>
      </c>
      <c r="BU65" t="s">
        <v>149</v>
      </c>
      <c r="BV65">
        <v>24</v>
      </c>
      <c r="BW65" t="s">
        <v>146</v>
      </c>
      <c r="BY65" t="s">
        <v>146</v>
      </c>
      <c r="CA65" t="s">
        <v>146</v>
      </c>
      <c r="CC65" s="4" t="s">
        <v>146</v>
      </c>
      <c r="CD65" t="s">
        <v>149</v>
      </c>
      <c r="CE65" t="s">
        <v>663</v>
      </c>
      <c r="CF65" t="s">
        <v>149</v>
      </c>
      <c r="CG65" t="s">
        <v>664</v>
      </c>
      <c r="CH65" t="s">
        <v>149</v>
      </c>
      <c r="CI65" t="s">
        <v>665</v>
      </c>
      <c r="CJ65" t="s">
        <v>145</v>
      </c>
      <c r="CL65" t="s">
        <v>155</v>
      </c>
      <c r="CN65" t="s">
        <v>146</v>
      </c>
      <c r="CO65" s="6" t="s">
        <v>167</v>
      </c>
      <c r="CP65">
        <v>0</v>
      </c>
      <c r="CQ65">
        <v>11</v>
      </c>
      <c r="CR65" s="4" t="s">
        <v>146</v>
      </c>
      <c r="CS65" t="s">
        <v>218</v>
      </c>
      <c r="CT65" s="8">
        <f t="shared" si="3"/>
        <v>5</v>
      </c>
      <c r="CU65" s="4" t="s">
        <v>146</v>
      </c>
      <c r="CV65" t="s">
        <v>218</v>
      </c>
      <c r="CW65" s="8">
        <f t="shared" si="1"/>
        <v>5</v>
      </c>
      <c r="CX65" s="4" t="s">
        <v>157</v>
      </c>
      <c r="CY65" s="4" t="s">
        <v>146</v>
      </c>
      <c r="CZ65">
        <v>744</v>
      </c>
      <c r="DA65" t="s">
        <v>149</v>
      </c>
      <c r="DB65">
        <v>40</v>
      </c>
      <c r="DC65" t="s">
        <v>149</v>
      </c>
      <c r="DD65">
        <v>100</v>
      </c>
      <c r="DE65" t="s">
        <v>149</v>
      </c>
      <c r="DF65">
        <v>100</v>
      </c>
      <c r="DG65" s="4" t="s">
        <v>145</v>
      </c>
      <c r="DI65" s="8" t="str">
        <f t="shared" si="2"/>
        <v>Não</v>
      </c>
      <c r="DJ65" s="4" t="s">
        <v>168</v>
      </c>
      <c r="DK65" t="s">
        <v>149</v>
      </c>
      <c r="DL65">
        <v>60</v>
      </c>
      <c r="DM65" t="s">
        <v>149</v>
      </c>
      <c r="DN65">
        <v>78</v>
      </c>
      <c r="DO65" s="4">
        <v>71.36</v>
      </c>
      <c r="DP65" s="4">
        <v>100</v>
      </c>
      <c r="DQ65" s="4">
        <v>26.84</v>
      </c>
      <c r="DR65">
        <v>206</v>
      </c>
      <c r="DS65">
        <v>562</v>
      </c>
      <c r="DT65">
        <v>1748</v>
      </c>
      <c r="DU65">
        <v>14</v>
      </c>
      <c r="DV65">
        <v>13</v>
      </c>
      <c r="DW65">
        <v>23</v>
      </c>
      <c r="DX65">
        <v>28</v>
      </c>
      <c r="DY65">
        <v>47</v>
      </c>
      <c r="DZ65">
        <v>57</v>
      </c>
      <c r="EA65">
        <v>92</v>
      </c>
      <c r="EB65">
        <v>86</v>
      </c>
      <c r="EC65">
        <v>89</v>
      </c>
      <c r="ED65">
        <v>23</v>
      </c>
      <c r="EE65">
        <v>23</v>
      </c>
      <c r="EF65">
        <v>24</v>
      </c>
      <c r="EG65">
        <v>0</v>
      </c>
      <c r="EH65">
        <v>0</v>
      </c>
      <c r="EI65">
        <v>2227</v>
      </c>
      <c r="EJ65">
        <v>27</v>
      </c>
      <c r="EK65">
        <v>51</v>
      </c>
      <c r="EL65">
        <v>18</v>
      </c>
      <c r="EM65">
        <v>19</v>
      </c>
      <c r="EN65">
        <v>21</v>
      </c>
      <c r="EO65">
        <v>20</v>
      </c>
      <c r="EP65">
        <v>21</v>
      </c>
      <c r="EQ65" t="s">
        <v>666</v>
      </c>
      <c r="ER65" t="s">
        <v>667</v>
      </c>
    </row>
    <row r="66" spans="1:148">
      <c r="A66" s="1">
        <v>63</v>
      </c>
      <c r="B66" t="s">
        <v>668</v>
      </c>
      <c r="C66" s="4" t="s">
        <v>146</v>
      </c>
      <c r="D66">
        <v>0</v>
      </c>
      <c r="E66">
        <v>0</v>
      </c>
      <c r="F66">
        <v>0</v>
      </c>
      <c r="G66">
        <v>0</v>
      </c>
      <c r="H66">
        <v>0</v>
      </c>
      <c r="I66">
        <v>3</v>
      </c>
      <c r="J66" s="4" t="s">
        <v>146</v>
      </c>
      <c r="K66">
        <v>429</v>
      </c>
      <c r="L66" s="4" t="s">
        <v>146</v>
      </c>
      <c r="M66">
        <v>629</v>
      </c>
      <c r="N66" s="4" t="s">
        <v>146</v>
      </c>
      <c r="O66">
        <v>2107</v>
      </c>
      <c r="P66" s="4" t="s">
        <v>147</v>
      </c>
      <c r="R66" s="4" t="s">
        <v>146</v>
      </c>
      <c r="S66" t="s">
        <v>145</v>
      </c>
      <c r="T66" t="s">
        <v>146</v>
      </c>
      <c r="V66" s="4" t="s">
        <v>146</v>
      </c>
      <c r="W66" t="s">
        <v>669</v>
      </c>
      <c r="X66" t="s">
        <v>670</v>
      </c>
      <c r="Y66" s="4" t="s">
        <v>146</v>
      </c>
      <c r="Z66">
        <v>4</v>
      </c>
      <c r="AA66">
        <v>12</v>
      </c>
      <c r="AB66">
        <v>5</v>
      </c>
      <c r="AC66" t="s">
        <v>149</v>
      </c>
      <c r="AD66">
        <v>32</v>
      </c>
      <c r="AE66" t="s">
        <v>149</v>
      </c>
      <c r="AF66">
        <v>0</v>
      </c>
      <c r="AG66" t="s">
        <v>146</v>
      </c>
      <c r="AI66">
        <v>1841.51</v>
      </c>
      <c r="AJ66">
        <v>1841.51</v>
      </c>
      <c r="AK66">
        <v>1841.51</v>
      </c>
      <c r="AL66" s="4" t="s">
        <v>146</v>
      </c>
      <c r="AM66" t="s">
        <v>146</v>
      </c>
      <c r="AN66">
        <v>40</v>
      </c>
      <c r="AO66">
        <v>8</v>
      </c>
      <c r="AP66" t="s">
        <v>150</v>
      </c>
      <c r="AR66" s="4" t="s">
        <v>309</v>
      </c>
      <c r="AS66" s="4" t="s">
        <v>145</v>
      </c>
      <c r="AT66">
        <v>39</v>
      </c>
      <c r="AU66" s="4" t="s">
        <v>146</v>
      </c>
      <c r="AV66">
        <v>311</v>
      </c>
      <c r="AW66" s="4" t="s">
        <v>146</v>
      </c>
      <c r="AX66" t="s">
        <v>671</v>
      </c>
      <c r="AY66">
        <v>100</v>
      </c>
      <c r="AZ66">
        <v>100</v>
      </c>
      <c r="BA66">
        <v>100</v>
      </c>
      <c r="BB66">
        <v>62.5</v>
      </c>
      <c r="BC66">
        <v>57.4</v>
      </c>
      <c r="BD66" t="s">
        <v>149</v>
      </c>
      <c r="BE66">
        <v>15</v>
      </c>
      <c r="BF66" t="s">
        <v>149</v>
      </c>
      <c r="BG66">
        <v>36</v>
      </c>
      <c r="BH66" t="s">
        <v>149</v>
      </c>
      <c r="BI66">
        <v>107</v>
      </c>
      <c r="BJ66" t="s">
        <v>149</v>
      </c>
      <c r="BK66">
        <v>420</v>
      </c>
      <c r="BL66" t="s">
        <v>149</v>
      </c>
      <c r="BM66">
        <v>511</v>
      </c>
      <c r="BN66" t="s">
        <v>146</v>
      </c>
      <c r="BO66">
        <v>9</v>
      </c>
      <c r="BP66">
        <v>42</v>
      </c>
      <c r="BQ66">
        <v>10</v>
      </c>
      <c r="BR66">
        <v>5</v>
      </c>
      <c r="BS66">
        <v>0</v>
      </c>
      <c r="BT66">
        <v>4</v>
      </c>
      <c r="BU66" t="s">
        <v>149</v>
      </c>
      <c r="BV66">
        <v>40</v>
      </c>
      <c r="BW66" t="s">
        <v>149</v>
      </c>
      <c r="BX66">
        <v>197</v>
      </c>
      <c r="BY66" t="s">
        <v>149</v>
      </c>
      <c r="BZ66">
        <v>0</v>
      </c>
      <c r="CA66" t="s">
        <v>149</v>
      </c>
      <c r="CB66">
        <v>1324</v>
      </c>
      <c r="CC66" s="4" t="s">
        <v>146</v>
      </c>
      <c r="CD66" t="s">
        <v>149</v>
      </c>
      <c r="CE66">
        <v>0</v>
      </c>
      <c r="CF66" t="s">
        <v>149</v>
      </c>
      <c r="CG66">
        <v>0</v>
      </c>
      <c r="CH66" t="s">
        <v>149</v>
      </c>
      <c r="CI66">
        <v>0</v>
      </c>
      <c r="CJ66" t="s">
        <v>145</v>
      </c>
      <c r="CL66" t="s">
        <v>166</v>
      </c>
      <c r="CN66" t="s">
        <v>146</v>
      </c>
      <c r="CO66" s="6" t="s">
        <v>351</v>
      </c>
      <c r="CP66">
        <v>2</v>
      </c>
      <c r="CQ66">
        <v>4</v>
      </c>
      <c r="CR66" s="4" t="s">
        <v>146</v>
      </c>
      <c r="CS66" t="s">
        <v>272</v>
      </c>
      <c r="CT66" s="8">
        <f t="shared" si="3"/>
        <v>20</v>
      </c>
      <c r="CU66" s="4" t="s">
        <v>146</v>
      </c>
      <c r="CV66" t="s">
        <v>672</v>
      </c>
      <c r="CW66" s="8">
        <f t="shared" si="1"/>
        <v>61</v>
      </c>
      <c r="CX66" s="4" t="s">
        <v>178</v>
      </c>
      <c r="CY66" s="4" t="s">
        <v>146</v>
      </c>
      <c r="CZ66" t="s">
        <v>673</v>
      </c>
      <c r="DA66" t="s">
        <v>149</v>
      </c>
      <c r="DB66">
        <v>50</v>
      </c>
      <c r="DC66" t="s">
        <v>149</v>
      </c>
      <c r="DD66">
        <v>50</v>
      </c>
      <c r="DE66" t="s">
        <v>149</v>
      </c>
      <c r="DF66">
        <v>70</v>
      </c>
      <c r="DG66" s="4" t="s">
        <v>146</v>
      </c>
      <c r="DH66" t="s">
        <v>674</v>
      </c>
      <c r="DI66" s="8">
        <f t="shared" si="2"/>
        <v>8</v>
      </c>
      <c r="DJ66" s="4" t="s">
        <v>168</v>
      </c>
      <c r="DK66" t="s">
        <v>149</v>
      </c>
      <c r="DL66">
        <v>41</v>
      </c>
      <c r="DM66" t="s">
        <v>149</v>
      </c>
      <c r="DN66">
        <v>26</v>
      </c>
      <c r="DO66" s="4">
        <v>31.6</v>
      </c>
      <c r="DP66" s="4">
        <v>68.400000000000006</v>
      </c>
      <c r="DQ66" s="4">
        <v>38.729999999999997</v>
      </c>
      <c r="DR66">
        <v>429</v>
      </c>
      <c r="DS66">
        <v>629</v>
      </c>
      <c r="DT66">
        <v>1886</v>
      </c>
      <c r="DU66">
        <v>11</v>
      </c>
      <c r="DV66">
        <v>25</v>
      </c>
      <c r="DW66">
        <v>13</v>
      </c>
      <c r="DX66">
        <v>15</v>
      </c>
      <c r="DY66">
        <v>40</v>
      </c>
      <c r="DZ66">
        <v>73</v>
      </c>
      <c r="EA66">
        <v>9</v>
      </c>
      <c r="EB66">
        <v>38</v>
      </c>
      <c r="EC66">
        <v>70</v>
      </c>
      <c r="ED66">
        <v>29</v>
      </c>
      <c r="EE66">
        <v>38</v>
      </c>
      <c r="EF66">
        <v>41</v>
      </c>
      <c r="EG66">
        <v>1</v>
      </c>
      <c r="EH66">
        <v>0</v>
      </c>
      <c r="EI66">
        <v>45</v>
      </c>
      <c r="EJ66">
        <v>36</v>
      </c>
      <c r="EK66">
        <v>36</v>
      </c>
      <c r="EL66">
        <v>22</v>
      </c>
      <c r="EM66">
        <v>20</v>
      </c>
      <c r="EN66">
        <v>24</v>
      </c>
      <c r="EO66">
        <v>18</v>
      </c>
      <c r="EP66">
        <v>28</v>
      </c>
      <c r="EQ66" t="s">
        <v>675</v>
      </c>
      <c r="ER66" t="s">
        <v>676</v>
      </c>
    </row>
    <row r="67" spans="1:148">
      <c r="A67" s="1">
        <v>64</v>
      </c>
      <c r="B67" t="s">
        <v>677</v>
      </c>
      <c r="C67" s="4" t="s">
        <v>145</v>
      </c>
      <c r="J67" s="4" t="s">
        <v>145</v>
      </c>
      <c r="L67" s="4" t="s">
        <v>145</v>
      </c>
      <c r="N67" s="4" t="s">
        <v>145</v>
      </c>
      <c r="P67" s="4" t="s">
        <v>147</v>
      </c>
      <c r="R67" s="4" t="s">
        <v>146</v>
      </c>
      <c r="S67" t="s">
        <v>146</v>
      </c>
      <c r="T67" t="s">
        <v>145</v>
      </c>
      <c r="V67" s="4" t="s">
        <v>146</v>
      </c>
      <c r="W67">
        <v>1470</v>
      </c>
      <c r="X67" t="s">
        <v>373</v>
      </c>
      <c r="Y67" s="4" t="s">
        <v>145</v>
      </c>
      <c r="AA67">
        <v>23</v>
      </c>
      <c r="AB67">
        <v>3</v>
      </c>
      <c r="AC67" t="s">
        <v>149</v>
      </c>
      <c r="AD67">
        <v>54</v>
      </c>
      <c r="AE67" t="s">
        <v>149</v>
      </c>
      <c r="AF67">
        <v>0</v>
      </c>
      <c r="AG67" t="s">
        <v>146</v>
      </c>
      <c r="AI67">
        <v>1724.11</v>
      </c>
      <c r="AJ67">
        <v>1724.11</v>
      </c>
      <c r="AK67">
        <v>1724.11</v>
      </c>
      <c r="AL67" s="4" t="s">
        <v>146</v>
      </c>
      <c r="AM67" t="s">
        <v>146</v>
      </c>
      <c r="AN67">
        <v>50</v>
      </c>
      <c r="AO67">
        <v>6</v>
      </c>
      <c r="AP67" t="s">
        <v>150</v>
      </c>
      <c r="AR67" s="4" t="s">
        <v>157</v>
      </c>
      <c r="AS67" s="4" t="s">
        <v>145</v>
      </c>
      <c r="AT67">
        <v>82.05</v>
      </c>
      <c r="AU67" s="4" t="s">
        <v>145</v>
      </c>
      <c r="AW67" s="4" t="s">
        <v>146</v>
      </c>
      <c r="AX67" t="s">
        <v>678</v>
      </c>
      <c r="AY67">
        <v>100</v>
      </c>
      <c r="AZ67">
        <v>100</v>
      </c>
      <c r="BA67">
        <v>100</v>
      </c>
      <c r="BB67">
        <v>100</v>
      </c>
      <c r="BC67">
        <v>100</v>
      </c>
      <c r="BD67" t="s">
        <v>149</v>
      </c>
      <c r="BE67">
        <v>37</v>
      </c>
      <c r="BF67" t="s">
        <v>149</v>
      </c>
      <c r="BG67">
        <v>67</v>
      </c>
      <c r="BH67" t="s">
        <v>149</v>
      </c>
      <c r="BI67">
        <v>200</v>
      </c>
      <c r="BJ67" t="s">
        <v>149</v>
      </c>
      <c r="BK67">
        <v>1473</v>
      </c>
      <c r="BL67" t="s">
        <v>149</v>
      </c>
      <c r="BM67">
        <v>1337</v>
      </c>
      <c r="BN67" t="s">
        <v>146</v>
      </c>
      <c r="BO67">
        <v>6</v>
      </c>
      <c r="BP67">
        <v>0</v>
      </c>
      <c r="BQ67">
        <v>1152</v>
      </c>
      <c r="BR67">
        <v>1862</v>
      </c>
      <c r="BS67">
        <v>0</v>
      </c>
      <c r="BT67">
        <v>0</v>
      </c>
      <c r="BU67" t="s">
        <v>149</v>
      </c>
      <c r="BV67">
        <v>73</v>
      </c>
      <c r="BW67" t="s">
        <v>149</v>
      </c>
      <c r="BX67">
        <v>813</v>
      </c>
      <c r="BY67" t="s">
        <v>149</v>
      </c>
      <c r="BZ67">
        <v>59</v>
      </c>
      <c r="CA67" t="s">
        <v>149</v>
      </c>
      <c r="CB67">
        <v>30</v>
      </c>
      <c r="CC67" s="4" t="s">
        <v>146</v>
      </c>
      <c r="CD67" t="s">
        <v>146</v>
      </c>
      <c r="CF67" t="s">
        <v>146</v>
      </c>
      <c r="CH67" t="s">
        <v>146</v>
      </c>
      <c r="CJ67" t="s">
        <v>145</v>
      </c>
      <c r="CL67" t="s">
        <v>155</v>
      </c>
      <c r="CN67" t="s">
        <v>146</v>
      </c>
      <c r="CO67" s="6" t="s">
        <v>272</v>
      </c>
      <c r="CP67">
        <v>3</v>
      </c>
      <c r="CQ67">
        <v>2</v>
      </c>
      <c r="CR67" s="4" t="s">
        <v>145</v>
      </c>
      <c r="CT67" s="8" t="str">
        <f t="shared" si="3"/>
        <v>Não</v>
      </c>
      <c r="CU67" s="4" t="s">
        <v>145</v>
      </c>
      <c r="CW67" s="8" t="str">
        <f t="shared" si="1"/>
        <v>Não</v>
      </c>
      <c r="CX67" s="4" t="s">
        <v>178</v>
      </c>
      <c r="CY67" s="4" t="s">
        <v>146</v>
      </c>
      <c r="CZ67">
        <v>316</v>
      </c>
      <c r="DA67" t="s">
        <v>146</v>
      </c>
      <c r="DC67" t="s">
        <v>146</v>
      </c>
      <c r="DE67" t="s">
        <v>146</v>
      </c>
      <c r="DG67" s="4" t="s">
        <v>145</v>
      </c>
      <c r="DI67" s="8" t="str">
        <f t="shared" si="2"/>
        <v>Não</v>
      </c>
      <c r="DJ67" s="4" t="s">
        <v>193</v>
      </c>
      <c r="DK67" t="s">
        <v>149</v>
      </c>
      <c r="DL67">
        <v>18</v>
      </c>
      <c r="DM67" t="s">
        <v>149</v>
      </c>
      <c r="DN67">
        <v>17</v>
      </c>
      <c r="DO67" s="4">
        <v>63.02</v>
      </c>
      <c r="DP67" s="4">
        <v>60.4</v>
      </c>
      <c r="DQ67" s="4">
        <v>26.48</v>
      </c>
      <c r="DR67">
        <v>813</v>
      </c>
      <c r="DS67">
        <v>1355</v>
      </c>
      <c r="DT67">
        <v>7558</v>
      </c>
      <c r="DU67">
        <v>51</v>
      </c>
      <c r="DV67">
        <v>20</v>
      </c>
      <c r="DW67">
        <v>44</v>
      </c>
      <c r="DX67">
        <v>25</v>
      </c>
      <c r="DY67">
        <v>113</v>
      </c>
      <c r="DZ67">
        <v>79</v>
      </c>
      <c r="EA67">
        <v>80.39</v>
      </c>
      <c r="EB67">
        <v>63.63</v>
      </c>
      <c r="EC67">
        <v>72.56</v>
      </c>
      <c r="ED67">
        <v>8</v>
      </c>
      <c r="EE67">
        <v>28</v>
      </c>
      <c r="EF67">
        <v>65</v>
      </c>
      <c r="EG67">
        <v>8</v>
      </c>
      <c r="EH67">
        <v>2</v>
      </c>
      <c r="EI67">
        <v>1</v>
      </c>
      <c r="EJ67">
        <v>145</v>
      </c>
      <c r="EK67">
        <v>69</v>
      </c>
      <c r="EL67">
        <v>38</v>
      </c>
      <c r="EM67">
        <v>45</v>
      </c>
      <c r="EN67">
        <v>38</v>
      </c>
      <c r="EO67">
        <v>39</v>
      </c>
      <c r="EP67">
        <v>38</v>
      </c>
      <c r="EQ67" t="s">
        <v>679</v>
      </c>
      <c r="ER67" t="s">
        <v>680</v>
      </c>
    </row>
    <row r="68" spans="1:148">
      <c r="A68" s="1">
        <v>65</v>
      </c>
      <c r="B68" t="s">
        <v>681</v>
      </c>
      <c r="C68" s="4" t="s">
        <v>146</v>
      </c>
      <c r="D68">
        <v>86</v>
      </c>
      <c r="E68">
        <v>0</v>
      </c>
      <c r="F68">
        <v>1</v>
      </c>
      <c r="G68">
        <v>6</v>
      </c>
      <c r="H68">
        <v>8</v>
      </c>
      <c r="I68">
        <v>10</v>
      </c>
      <c r="J68" s="4" t="s">
        <v>145</v>
      </c>
      <c r="L68" s="4" t="s">
        <v>145</v>
      </c>
      <c r="N68" s="4" t="s">
        <v>146</v>
      </c>
      <c r="O68">
        <v>1420</v>
      </c>
      <c r="P68" s="4" t="s">
        <v>223</v>
      </c>
      <c r="R68" s="4" t="s">
        <v>146</v>
      </c>
      <c r="S68" t="s">
        <v>146</v>
      </c>
      <c r="T68" t="s">
        <v>146</v>
      </c>
      <c r="V68" s="4" t="s">
        <v>146</v>
      </c>
      <c r="W68" t="s">
        <v>682</v>
      </c>
      <c r="X68" t="s">
        <v>595</v>
      </c>
      <c r="Y68" s="4" t="s">
        <v>145</v>
      </c>
      <c r="AA68">
        <v>1</v>
      </c>
      <c r="AB68">
        <v>1</v>
      </c>
      <c r="AC68" t="s">
        <v>149</v>
      </c>
      <c r="AD68">
        <v>13</v>
      </c>
      <c r="AE68" t="s">
        <v>149</v>
      </c>
      <c r="AF68">
        <v>0</v>
      </c>
      <c r="AG68" t="s">
        <v>146</v>
      </c>
      <c r="AI68">
        <v>2298.81</v>
      </c>
      <c r="AJ68">
        <v>2298.81</v>
      </c>
      <c r="AK68">
        <v>2298.81</v>
      </c>
      <c r="AL68" s="4" t="s">
        <v>146</v>
      </c>
      <c r="AM68" t="s">
        <v>146</v>
      </c>
      <c r="AN68">
        <v>90</v>
      </c>
      <c r="AO68">
        <v>4</v>
      </c>
      <c r="AP68" t="s">
        <v>150</v>
      </c>
      <c r="AR68" s="4" t="s">
        <v>157</v>
      </c>
      <c r="AS68" s="4" t="s">
        <v>145</v>
      </c>
      <c r="AT68">
        <v>97.57</v>
      </c>
      <c r="AU68" s="4" t="s">
        <v>145</v>
      </c>
      <c r="AW68" s="4" t="s">
        <v>146</v>
      </c>
      <c r="AX68" t="s">
        <v>683</v>
      </c>
      <c r="AY68">
        <v>100</v>
      </c>
      <c r="AZ68">
        <v>100</v>
      </c>
      <c r="BA68">
        <v>100</v>
      </c>
      <c r="BB68">
        <v>100</v>
      </c>
      <c r="BC68">
        <v>100</v>
      </c>
      <c r="BD68" t="s">
        <v>149</v>
      </c>
      <c r="BE68">
        <v>21</v>
      </c>
      <c r="BF68" t="s">
        <v>149</v>
      </c>
      <c r="BG68">
        <v>26</v>
      </c>
      <c r="BH68" t="s">
        <v>149</v>
      </c>
      <c r="BI68">
        <v>65</v>
      </c>
      <c r="BJ68" t="s">
        <v>149</v>
      </c>
      <c r="BK68">
        <v>371</v>
      </c>
      <c r="BL68" t="s">
        <v>149</v>
      </c>
      <c r="BM68">
        <v>299</v>
      </c>
      <c r="BN68" t="s">
        <v>146</v>
      </c>
      <c r="BO68">
        <v>41</v>
      </c>
      <c r="BP68">
        <v>332</v>
      </c>
      <c r="BQ68">
        <v>118</v>
      </c>
      <c r="BR68">
        <v>10</v>
      </c>
      <c r="BS68">
        <v>332</v>
      </c>
      <c r="BT68">
        <v>88</v>
      </c>
      <c r="BU68" t="s">
        <v>149</v>
      </c>
      <c r="BV68">
        <v>13</v>
      </c>
      <c r="BW68" t="s">
        <v>149</v>
      </c>
      <c r="BX68">
        <v>0</v>
      </c>
      <c r="BY68" t="s">
        <v>149</v>
      </c>
      <c r="BZ68">
        <v>0</v>
      </c>
      <c r="CA68" t="s">
        <v>149</v>
      </c>
      <c r="CB68">
        <v>0</v>
      </c>
      <c r="CC68" s="4" t="s">
        <v>146</v>
      </c>
      <c r="CD68" t="s">
        <v>149</v>
      </c>
      <c r="CE68">
        <v>420</v>
      </c>
      <c r="CF68" t="s">
        <v>149</v>
      </c>
      <c r="CG68">
        <v>420</v>
      </c>
      <c r="CH68" t="s">
        <v>149</v>
      </c>
      <c r="CI68">
        <v>920</v>
      </c>
      <c r="CJ68" t="s">
        <v>145</v>
      </c>
      <c r="CL68" t="s">
        <v>155</v>
      </c>
      <c r="CN68" t="s">
        <v>146</v>
      </c>
      <c r="CO68" s="6" t="s">
        <v>234</v>
      </c>
      <c r="CP68">
        <v>5</v>
      </c>
      <c r="CQ68">
        <v>2</v>
      </c>
      <c r="CR68" s="4" t="s">
        <v>146</v>
      </c>
      <c r="CS68" t="s">
        <v>425</v>
      </c>
      <c r="CT68" s="8">
        <f t="shared" si="3"/>
        <v>32</v>
      </c>
      <c r="CU68" s="4" t="s">
        <v>145</v>
      </c>
      <c r="CW68" s="8" t="str">
        <f t="shared" si="1"/>
        <v>Não</v>
      </c>
      <c r="CX68" s="4" t="s">
        <v>157</v>
      </c>
      <c r="CY68" s="4" t="s">
        <v>146</v>
      </c>
      <c r="CZ68" t="s">
        <v>684</v>
      </c>
      <c r="DA68" t="s">
        <v>149</v>
      </c>
      <c r="DB68">
        <v>40</v>
      </c>
      <c r="DC68" t="s">
        <v>149</v>
      </c>
      <c r="DD68">
        <v>40</v>
      </c>
      <c r="DE68" t="s">
        <v>149</v>
      </c>
      <c r="DF68">
        <v>60</v>
      </c>
      <c r="DG68" s="4" t="s">
        <v>145</v>
      </c>
      <c r="DI68" s="8" t="str">
        <f t="shared" si="2"/>
        <v>Não</v>
      </c>
      <c r="DJ68" s="4" t="s">
        <v>159</v>
      </c>
      <c r="DK68" t="s">
        <v>149</v>
      </c>
      <c r="DL68">
        <v>96</v>
      </c>
      <c r="DM68" t="s">
        <v>149</v>
      </c>
      <c r="DN68">
        <v>8</v>
      </c>
      <c r="DO68" s="4">
        <v>33.79</v>
      </c>
      <c r="DP68" s="4">
        <v>100</v>
      </c>
      <c r="DQ68" s="4">
        <v>33.79</v>
      </c>
      <c r="DR68">
        <v>293</v>
      </c>
      <c r="DS68">
        <v>354</v>
      </c>
      <c r="DT68">
        <v>1424</v>
      </c>
      <c r="DU68">
        <v>10</v>
      </c>
      <c r="DV68">
        <v>9</v>
      </c>
      <c r="DW68">
        <v>12</v>
      </c>
      <c r="DX68">
        <v>10</v>
      </c>
      <c r="DY68">
        <v>103</v>
      </c>
      <c r="DZ68">
        <v>46</v>
      </c>
      <c r="EA68">
        <v>35</v>
      </c>
      <c r="EB68">
        <v>68</v>
      </c>
      <c r="EC68">
        <v>78</v>
      </c>
      <c r="ED68">
        <v>11</v>
      </c>
      <c r="EE68">
        <v>11</v>
      </c>
      <c r="EF68">
        <v>12</v>
      </c>
      <c r="EG68">
        <v>0</v>
      </c>
      <c r="EH68">
        <v>0</v>
      </c>
      <c r="EI68">
        <v>0</v>
      </c>
      <c r="EJ68">
        <v>29</v>
      </c>
      <c r="EK68">
        <v>31</v>
      </c>
      <c r="EL68">
        <v>22</v>
      </c>
      <c r="EM68">
        <v>21</v>
      </c>
      <c r="EN68">
        <v>23</v>
      </c>
      <c r="EO68">
        <v>18</v>
      </c>
      <c r="EP68">
        <v>24</v>
      </c>
      <c r="EQ68" t="s">
        <v>685</v>
      </c>
      <c r="ER68" t="s">
        <v>686</v>
      </c>
    </row>
    <row r="69" spans="1:148">
      <c r="A69" s="1">
        <v>66</v>
      </c>
      <c r="B69" t="s">
        <v>687</v>
      </c>
      <c r="C69" s="4" t="s">
        <v>146</v>
      </c>
      <c r="D69">
        <v>0</v>
      </c>
      <c r="E69">
        <v>0</v>
      </c>
      <c r="F69">
        <v>0</v>
      </c>
      <c r="G69">
        <v>0</v>
      </c>
      <c r="H69">
        <v>0</v>
      </c>
      <c r="I69">
        <v>0</v>
      </c>
      <c r="J69" s="4" t="s">
        <v>145</v>
      </c>
      <c r="L69" s="4" t="s">
        <v>145</v>
      </c>
      <c r="N69" s="4" t="s">
        <v>145</v>
      </c>
      <c r="P69" s="4" t="s">
        <v>172</v>
      </c>
      <c r="R69" s="4" t="s">
        <v>146</v>
      </c>
      <c r="S69" t="s">
        <v>146</v>
      </c>
      <c r="T69" t="s">
        <v>145</v>
      </c>
      <c r="U69" t="s">
        <v>262</v>
      </c>
      <c r="V69" s="4" t="s">
        <v>146</v>
      </c>
      <c r="W69" t="s">
        <v>688</v>
      </c>
      <c r="X69" t="s">
        <v>501</v>
      </c>
      <c r="Y69" s="4" t="s">
        <v>145</v>
      </c>
      <c r="AA69">
        <v>12</v>
      </c>
      <c r="AB69">
        <v>4</v>
      </c>
      <c r="AC69" t="s">
        <v>149</v>
      </c>
      <c r="AD69">
        <v>44</v>
      </c>
      <c r="AE69" t="s">
        <v>146</v>
      </c>
      <c r="AG69" t="s">
        <v>146</v>
      </c>
      <c r="AI69">
        <v>2298.81</v>
      </c>
      <c r="AJ69">
        <v>2298.81</v>
      </c>
      <c r="AK69">
        <v>2298.81</v>
      </c>
      <c r="AL69" s="4" t="s">
        <v>146</v>
      </c>
      <c r="AM69" t="s">
        <v>146</v>
      </c>
      <c r="AN69">
        <v>120</v>
      </c>
      <c r="AO69">
        <v>20</v>
      </c>
      <c r="AP69" t="s">
        <v>150</v>
      </c>
      <c r="AR69" s="4" t="s">
        <v>151</v>
      </c>
      <c r="AS69" s="4" t="s">
        <v>145</v>
      </c>
      <c r="AT69">
        <v>10</v>
      </c>
      <c r="AU69" s="4" t="s">
        <v>146</v>
      </c>
      <c r="AV69">
        <v>3</v>
      </c>
      <c r="AW69" s="4" t="s">
        <v>146</v>
      </c>
      <c r="AX69" t="s">
        <v>689</v>
      </c>
      <c r="AY69">
        <v>0</v>
      </c>
      <c r="AZ69">
        <v>50</v>
      </c>
      <c r="BA69">
        <v>50</v>
      </c>
      <c r="BB69">
        <v>50</v>
      </c>
      <c r="BC69">
        <v>50</v>
      </c>
      <c r="BD69" t="s">
        <v>149</v>
      </c>
      <c r="BE69">
        <v>14</v>
      </c>
      <c r="BF69" t="s">
        <v>149</v>
      </c>
      <c r="BG69">
        <v>52</v>
      </c>
      <c r="BH69" t="s">
        <v>149</v>
      </c>
      <c r="BI69">
        <v>137</v>
      </c>
      <c r="BJ69" t="s">
        <v>149</v>
      </c>
      <c r="BK69">
        <v>581</v>
      </c>
      <c r="BL69" t="s">
        <v>149</v>
      </c>
      <c r="BM69">
        <v>508</v>
      </c>
      <c r="BN69" t="s">
        <v>146</v>
      </c>
      <c r="BO69">
        <v>322</v>
      </c>
      <c r="BP69">
        <v>319</v>
      </c>
      <c r="BQ69">
        <v>39</v>
      </c>
      <c r="BR69">
        <v>1</v>
      </c>
      <c r="BS69">
        <v>1</v>
      </c>
      <c r="BT69">
        <v>259</v>
      </c>
      <c r="BU69" t="s">
        <v>149</v>
      </c>
      <c r="BV69">
        <v>57</v>
      </c>
      <c r="BW69" t="s">
        <v>149</v>
      </c>
      <c r="BX69">
        <v>0</v>
      </c>
      <c r="BY69" t="s">
        <v>149</v>
      </c>
      <c r="BZ69">
        <v>0</v>
      </c>
      <c r="CA69" t="s">
        <v>149</v>
      </c>
      <c r="CB69">
        <v>0</v>
      </c>
      <c r="CC69" s="4" t="s">
        <v>146</v>
      </c>
      <c r="CD69" t="s">
        <v>149</v>
      </c>
      <c r="CE69" t="s">
        <v>690</v>
      </c>
      <c r="CF69" t="s">
        <v>149</v>
      </c>
      <c r="CG69">
        <v>0</v>
      </c>
      <c r="CH69" t="s">
        <v>149</v>
      </c>
      <c r="CI69" t="s">
        <v>691</v>
      </c>
      <c r="CJ69" t="s">
        <v>145</v>
      </c>
      <c r="CL69" t="s">
        <v>155</v>
      </c>
      <c r="CN69" t="s">
        <v>146</v>
      </c>
      <c r="CO69" s="6" t="s">
        <v>296</v>
      </c>
      <c r="CP69">
        <v>2</v>
      </c>
      <c r="CQ69">
        <v>57</v>
      </c>
      <c r="CR69" s="4" t="s">
        <v>146</v>
      </c>
      <c r="CS69" t="s">
        <v>296</v>
      </c>
      <c r="CT69" s="8">
        <f t="shared" si="3"/>
        <v>0</v>
      </c>
      <c r="CU69" s="4" t="s">
        <v>145</v>
      </c>
      <c r="CW69" s="8" t="str">
        <f t="shared" ref="CW69:CW132" si="4">IF(CU69="Sim",CV69-CO69,"Não")</f>
        <v>Não</v>
      </c>
      <c r="CX69" s="4" t="s">
        <v>157</v>
      </c>
      <c r="CY69" s="4" t="s">
        <v>146</v>
      </c>
      <c r="CZ69" t="s">
        <v>692</v>
      </c>
      <c r="DA69" t="s">
        <v>149</v>
      </c>
      <c r="DB69">
        <v>24</v>
      </c>
      <c r="DC69" t="s">
        <v>149</v>
      </c>
      <c r="DD69">
        <v>24</v>
      </c>
      <c r="DE69" t="s">
        <v>149</v>
      </c>
      <c r="DF69">
        <v>24</v>
      </c>
      <c r="DG69" s="4" t="s">
        <v>145</v>
      </c>
      <c r="DI69" s="8" t="str">
        <f t="shared" ref="DI69:DI132" si="5">IF(DG69="Sim",DH69-CO69,"Não")</f>
        <v>Não</v>
      </c>
      <c r="DJ69" s="4" t="s">
        <v>159</v>
      </c>
      <c r="DK69" t="s">
        <v>149</v>
      </c>
      <c r="DL69">
        <v>63</v>
      </c>
      <c r="DM69" t="s">
        <v>149</v>
      </c>
      <c r="DN69">
        <v>4</v>
      </c>
      <c r="DO69" s="4">
        <v>30.92</v>
      </c>
      <c r="DP69" s="4">
        <v>69.66</v>
      </c>
      <c r="DQ69" s="4">
        <v>26.72</v>
      </c>
      <c r="DR69">
        <v>288</v>
      </c>
      <c r="DS69">
        <v>812</v>
      </c>
      <c r="DT69">
        <v>3213</v>
      </c>
      <c r="DU69">
        <v>28</v>
      </c>
      <c r="DV69">
        <v>9</v>
      </c>
      <c r="DW69">
        <v>73</v>
      </c>
      <c r="DX69">
        <v>0</v>
      </c>
      <c r="DY69">
        <v>183</v>
      </c>
      <c r="DZ69">
        <v>10</v>
      </c>
      <c r="EA69">
        <v>10</v>
      </c>
      <c r="EB69">
        <v>10</v>
      </c>
      <c r="EC69">
        <v>37</v>
      </c>
      <c r="ED69">
        <v>6</v>
      </c>
      <c r="EE69">
        <v>0</v>
      </c>
      <c r="EF69">
        <v>51</v>
      </c>
      <c r="EG69">
        <v>0</v>
      </c>
      <c r="EH69">
        <v>0</v>
      </c>
      <c r="EI69">
        <v>0</v>
      </c>
      <c r="EJ69">
        <v>57</v>
      </c>
      <c r="EK69">
        <v>73</v>
      </c>
      <c r="EL69">
        <v>42</v>
      </c>
      <c r="EM69">
        <v>37</v>
      </c>
      <c r="EN69">
        <v>41</v>
      </c>
      <c r="EO69">
        <v>40</v>
      </c>
      <c r="EP69">
        <v>33</v>
      </c>
      <c r="EQ69" t="s">
        <v>693</v>
      </c>
      <c r="ER69" t="s">
        <v>694</v>
      </c>
    </row>
    <row r="70" spans="1:148">
      <c r="A70" s="1">
        <v>67</v>
      </c>
      <c r="B70" t="s">
        <v>695</v>
      </c>
      <c r="C70" s="4" t="s">
        <v>145</v>
      </c>
      <c r="J70" s="4" t="s">
        <v>146</v>
      </c>
      <c r="K70">
        <v>730</v>
      </c>
      <c r="L70" s="4" t="s">
        <v>145</v>
      </c>
      <c r="N70" s="4" t="s">
        <v>145</v>
      </c>
      <c r="P70" s="4" t="s">
        <v>147</v>
      </c>
      <c r="R70" s="4" t="s">
        <v>146</v>
      </c>
      <c r="S70" t="s">
        <v>146</v>
      </c>
      <c r="T70" t="s">
        <v>146</v>
      </c>
      <c r="V70" s="4" t="s">
        <v>146</v>
      </c>
      <c r="W70" t="s">
        <v>696</v>
      </c>
      <c r="X70" t="s">
        <v>697</v>
      </c>
      <c r="Y70" s="4" t="s">
        <v>145</v>
      </c>
      <c r="AA70">
        <v>5</v>
      </c>
      <c r="AB70">
        <v>2</v>
      </c>
      <c r="AC70" t="s">
        <v>149</v>
      </c>
      <c r="AD70">
        <v>12</v>
      </c>
      <c r="AE70" t="s">
        <v>149</v>
      </c>
      <c r="AF70">
        <v>0</v>
      </c>
      <c r="AG70" t="s">
        <v>146</v>
      </c>
      <c r="AI70">
        <v>2455.35</v>
      </c>
      <c r="AJ70">
        <v>2455.35</v>
      </c>
      <c r="AK70">
        <v>2455.35</v>
      </c>
      <c r="AL70" s="4" t="s">
        <v>146</v>
      </c>
      <c r="AM70" t="s">
        <v>145</v>
      </c>
      <c r="AO70">
        <v>5</v>
      </c>
      <c r="AP70" t="s">
        <v>150</v>
      </c>
      <c r="AR70" s="4" t="s">
        <v>151</v>
      </c>
      <c r="AS70" s="4" t="s">
        <v>145</v>
      </c>
      <c r="AT70">
        <v>95</v>
      </c>
      <c r="AU70" s="4" t="s">
        <v>146</v>
      </c>
      <c r="AV70">
        <v>3</v>
      </c>
      <c r="AW70" s="4" t="s">
        <v>146</v>
      </c>
      <c r="AX70" t="s">
        <v>698</v>
      </c>
      <c r="AY70">
        <v>100</v>
      </c>
      <c r="AZ70">
        <v>100</v>
      </c>
      <c r="BA70">
        <v>100</v>
      </c>
      <c r="BB70">
        <v>100</v>
      </c>
      <c r="BC70">
        <v>100</v>
      </c>
      <c r="BD70" t="s">
        <v>149</v>
      </c>
      <c r="BE70">
        <v>13</v>
      </c>
      <c r="BF70" t="s">
        <v>149</v>
      </c>
      <c r="BG70">
        <v>45</v>
      </c>
      <c r="BH70" t="s">
        <v>149</v>
      </c>
      <c r="BI70">
        <v>81</v>
      </c>
      <c r="BJ70" t="s">
        <v>149</v>
      </c>
      <c r="BK70">
        <v>220</v>
      </c>
      <c r="BL70" t="s">
        <v>149</v>
      </c>
      <c r="BM70">
        <v>220</v>
      </c>
      <c r="BN70" t="s">
        <v>145</v>
      </c>
      <c r="BU70" t="s">
        <v>149</v>
      </c>
      <c r="BV70">
        <v>14</v>
      </c>
      <c r="BW70" t="s">
        <v>149</v>
      </c>
      <c r="BX70">
        <v>0</v>
      </c>
      <c r="BY70" t="s">
        <v>149</v>
      </c>
      <c r="BZ70">
        <v>0</v>
      </c>
      <c r="CA70" t="s">
        <v>149</v>
      </c>
      <c r="CB70">
        <v>640</v>
      </c>
      <c r="CC70" s="4" t="s">
        <v>146</v>
      </c>
      <c r="CD70" t="s">
        <v>146</v>
      </c>
      <c r="CF70" t="s">
        <v>146</v>
      </c>
      <c r="CH70" t="s">
        <v>146</v>
      </c>
      <c r="CJ70" t="s">
        <v>145</v>
      </c>
      <c r="CL70" t="s">
        <v>166</v>
      </c>
      <c r="CN70" t="s">
        <v>146</v>
      </c>
      <c r="CO70" s="6" t="s">
        <v>208</v>
      </c>
      <c r="CP70">
        <v>2</v>
      </c>
      <c r="CQ70">
        <v>2</v>
      </c>
      <c r="CR70" s="4" t="s">
        <v>146</v>
      </c>
      <c r="CS70" t="s">
        <v>319</v>
      </c>
      <c r="CT70" s="8">
        <f t="shared" si="3"/>
        <v>20</v>
      </c>
      <c r="CU70" s="4" t="s">
        <v>145</v>
      </c>
      <c r="CW70" s="8" t="str">
        <f t="shared" si="4"/>
        <v>Não</v>
      </c>
      <c r="CX70" s="4" t="s">
        <v>178</v>
      </c>
      <c r="CY70" s="4" t="s">
        <v>146</v>
      </c>
      <c r="CZ70" t="s">
        <v>699</v>
      </c>
      <c r="DA70" t="s">
        <v>149</v>
      </c>
      <c r="DB70">
        <v>20</v>
      </c>
      <c r="DC70" t="s">
        <v>149</v>
      </c>
      <c r="DD70">
        <v>20</v>
      </c>
      <c r="DE70" t="s">
        <v>149</v>
      </c>
      <c r="DF70">
        <v>32</v>
      </c>
      <c r="DG70" s="4" t="s">
        <v>145</v>
      </c>
      <c r="DI70" s="8" t="str">
        <f t="shared" si="5"/>
        <v>Não</v>
      </c>
      <c r="DJ70" s="4" t="s">
        <v>159</v>
      </c>
      <c r="DK70" t="s">
        <v>149</v>
      </c>
      <c r="DL70">
        <v>0</v>
      </c>
      <c r="DM70" t="s">
        <v>149</v>
      </c>
      <c r="DN70">
        <v>0</v>
      </c>
      <c r="DO70" s="4">
        <v>100</v>
      </c>
      <c r="DP70" s="4">
        <v>70</v>
      </c>
      <c r="DQ70" s="4">
        <v>27</v>
      </c>
      <c r="DR70">
        <v>120</v>
      </c>
      <c r="DS70">
        <v>299</v>
      </c>
      <c r="DT70">
        <v>1249</v>
      </c>
      <c r="DU70">
        <v>2</v>
      </c>
      <c r="DV70">
        <v>9</v>
      </c>
      <c r="DW70">
        <v>17</v>
      </c>
      <c r="DX70">
        <v>13</v>
      </c>
      <c r="DY70">
        <v>28</v>
      </c>
      <c r="DZ70">
        <v>58</v>
      </c>
      <c r="EA70">
        <v>35</v>
      </c>
      <c r="EB70">
        <v>50</v>
      </c>
      <c r="EC70">
        <v>70</v>
      </c>
      <c r="ED70">
        <v>7</v>
      </c>
      <c r="EE70">
        <v>14</v>
      </c>
      <c r="EF70">
        <v>14</v>
      </c>
      <c r="EG70">
        <v>0</v>
      </c>
      <c r="EH70">
        <v>0</v>
      </c>
      <c r="EI70">
        <v>11</v>
      </c>
      <c r="EJ70">
        <v>11</v>
      </c>
      <c r="EK70">
        <v>30</v>
      </c>
      <c r="EL70">
        <v>20</v>
      </c>
      <c r="EM70">
        <v>17</v>
      </c>
      <c r="EN70">
        <v>17</v>
      </c>
      <c r="EO70">
        <v>16</v>
      </c>
      <c r="EP70">
        <v>16</v>
      </c>
      <c r="EQ70" t="s">
        <v>700</v>
      </c>
      <c r="ER70" t="s">
        <v>701</v>
      </c>
    </row>
    <row r="71" spans="1:148">
      <c r="A71" s="1">
        <v>68</v>
      </c>
      <c r="B71" t="s">
        <v>702</v>
      </c>
      <c r="C71" s="4" t="s">
        <v>145</v>
      </c>
      <c r="J71" s="4" t="s">
        <v>146</v>
      </c>
      <c r="K71">
        <v>2271</v>
      </c>
      <c r="L71" s="4" t="s">
        <v>146</v>
      </c>
      <c r="M71">
        <v>409</v>
      </c>
      <c r="N71" s="4" t="s">
        <v>145</v>
      </c>
      <c r="P71" s="4" t="s">
        <v>223</v>
      </c>
      <c r="R71" s="4" t="s">
        <v>146</v>
      </c>
      <c r="S71" t="s">
        <v>146</v>
      </c>
      <c r="T71" t="s">
        <v>146</v>
      </c>
      <c r="V71" s="4" t="s">
        <v>146</v>
      </c>
      <c r="W71" t="s">
        <v>703</v>
      </c>
      <c r="X71" t="s">
        <v>163</v>
      </c>
      <c r="Y71" s="4" t="s">
        <v>145</v>
      </c>
      <c r="AA71">
        <v>25</v>
      </c>
      <c r="AB71">
        <v>0</v>
      </c>
      <c r="AC71" t="s">
        <v>149</v>
      </c>
      <c r="AD71">
        <v>20</v>
      </c>
      <c r="AE71" t="s">
        <v>149</v>
      </c>
      <c r="AF71">
        <v>0</v>
      </c>
      <c r="AG71" t="s">
        <v>149</v>
      </c>
      <c r="AH71">
        <v>409</v>
      </c>
      <c r="AI71">
        <v>2455.34</v>
      </c>
      <c r="AJ71">
        <v>2455.34</v>
      </c>
      <c r="AK71">
        <v>2455.34</v>
      </c>
      <c r="AL71" s="4" t="s">
        <v>146</v>
      </c>
      <c r="AM71" t="s">
        <v>146</v>
      </c>
      <c r="AN71">
        <v>40</v>
      </c>
      <c r="AO71">
        <v>10</v>
      </c>
      <c r="AP71" t="s">
        <v>150</v>
      </c>
      <c r="AR71" s="4" t="s">
        <v>151</v>
      </c>
      <c r="AS71" s="4" t="s">
        <v>146</v>
      </c>
      <c r="AU71" s="4" t="s">
        <v>146</v>
      </c>
      <c r="AV71">
        <v>9</v>
      </c>
      <c r="AW71" s="4" t="s">
        <v>146</v>
      </c>
      <c r="AX71" t="s">
        <v>704</v>
      </c>
      <c r="AY71">
        <v>0</v>
      </c>
      <c r="AZ71">
        <v>0</v>
      </c>
      <c r="BA71">
        <v>5</v>
      </c>
      <c r="BB71">
        <v>5</v>
      </c>
      <c r="BC71">
        <v>5</v>
      </c>
      <c r="BD71" t="s">
        <v>149</v>
      </c>
      <c r="BE71">
        <v>16</v>
      </c>
      <c r="BF71" t="s">
        <v>149</v>
      </c>
      <c r="BG71">
        <v>89</v>
      </c>
      <c r="BH71" t="s">
        <v>149</v>
      </c>
      <c r="BI71">
        <v>283</v>
      </c>
      <c r="BJ71" t="s">
        <v>149</v>
      </c>
      <c r="BK71">
        <v>920</v>
      </c>
      <c r="BL71" t="s">
        <v>146</v>
      </c>
      <c r="BN71" t="s">
        <v>145</v>
      </c>
      <c r="BU71" t="s">
        <v>149</v>
      </c>
      <c r="BV71">
        <v>48</v>
      </c>
      <c r="BW71" t="s">
        <v>149</v>
      </c>
      <c r="BX71">
        <v>263</v>
      </c>
      <c r="BY71" t="s">
        <v>149</v>
      </c>
      <c r="BZ71">
        <v>0</v>
      </c>
      <c r="CA71" t="s">
        <v>149</v>
      </c>
      <c r="CB71">
        <v>0</v>
      </c>
      <c r="CC71" s="4" t="s">
        <v>146</v>
      </c>
      <c r="CD71" t="s">
        <v>146</v>
      </c>
      <c r="CF71" t="s">
        <v>146</v>
      </c>
      <c r="CH71" t="s">
        <v>146</v>
      </c>
      <c r="CJ71" t="s">
        <v>145</v>
      </c>
      <c r="CL71" t="s">
        <v>166</v>
      </c>
      <c r="CN71" t="s">
        <v>146</v>
      </c>
      <c r="CO71" s="6" t="s">
        <v>326</v>
      </c>
      <c r="CP71">
        <v>0</v>
      </c>
      <c r="CQ71">
        <v>20</v>
      </c>
      <c r="CR71" s="4" t="s">
        <v>146</v>
      </c>
      <c r="CS71" t="s">
        <v>319</v>
      </c>
      <c r="CT71" s="8">
        <f t="shared" si="3"/>
        <v>14</v>
      </c>
      <c r="CU71" s="4" t="s">
        <v>145</v>
      </c>
      <c r="CW71" s="8" t="str">
        <f t="shared" si="4"/>
        <v>Não</v>
      </c>
      <c r="CX71" s="4" t="s">
        <v>157</v>
      </c>
      <c r="CY71" s="4" t="s">
        <v>146</v>
      </c>
      <c r="CZ71" t="s">
        <v>705</v>
      </c>
      <c r="DA71" t="s">
        <v>149</v>
      </c>
      <c r="DB71">
        <v>40</v>
      </c>
      <c r="DC71" t="s">
        <v>149</v>
      </c>
      <c r="DD71">
        <v>40</v>
      </c>
      <c r="DE71" t="s">
        <v>149</v>
      </c>
      <c r="DF71">
        <v>80</v>
      </c>
      <c r="DG71" s="4" t="s">
        <v>145</v>
      </c>
      <c r="DI71" s="8" t="str">
        <f t="shared" si="5"/>
        <v>Não</v>
      </c>
      <c r="DJ71" s="4" t="s">
        <v>193</v>
      </c>
      <c r="DK71" t="s">
        <v>146</v>
      </c>
      <c r="DM71" t="s">
        <v>146</v>
      </c>
      <c r="DO71" s="4">
        <v>11</v>
      </c>
      <c r="DP71" s="4">
        <v>89</v>
      </c>
      <c r="DQ71" s="4">
        <v>26.3</v>
      </c>
      <c r="DR71">
        <v>263</v>
      </c>
      <c r="DS71">
        <v>2945</v>
      </c>
      <c r="DT71">
        <v>6164</v>
      </c>
      <c r="DU71">
        <v>13</v>
      </c>
      <c r="DV71">
        <v>2</v>
      </c>
      <c r="DW71">
        <v>47</v>
      </c>
      <c r="DX71">
        <v>34</v>
      </c>
      <c r="DY71">
        <v>142</v>
      </c>
      <c r="DZ71">
        <v>130</v>
      </c>
      <c r="EA71">
        <v>80</v>
      </c>
      <c r="EB71">
        <v>80</v>
      </c>
      <c r="EC71">
        <v>80</v>
      </c>
      <c r="ED71">
        <v>2</v>
      </c>
      <c r="EE71">
        <v>35</v>
      </c>
      <c r="EF71">
        <v>42</v>
      </c>
      <c r="EG71">
        <v>2</v>
      </c>
      <c r="EH71">
        <v>0</v>
      </c>
      <c r="EI71">
        <v>0</v>
      </c>
      <c r="EJ71">
        <v>15</v>
      </c>
      <c r="EK71">
        <v>91</v>
      </c>
      <c r="EL71">
        <v>51</v>
      </c>
      <c r="EM71">
        <v>56</v>
      </c>
      <c r="EN71">
        <v>60</v>
      </c>
      <c r="EO71">
        <v>65</v>
      </c>
      <c r="EP71">
        <v>51</v>
      </c>
      <c r="EQ71" t="s">
        <v>706</v>
      </c>
      <c r="ER71" t="s">
        <v>707</v>
      </c>
    </row>
    <row r="72" spans="1:148">
      <c r="A72" s="1">
        <v>69</v>
      </c>
      <c r="B72" t="s">
        <v>708</v>
      </c>
      <c r="C72" s="4" t="s">
        <v>145</v>
      </c>
      <c r="J72" s="4" t="s">
        <v>145</v>
      </c>
      <c r="L72" s="4" t="s">
        <v>145</v>
      </c>
      <c r="N72" s="4" t="s">
        <v>145</v>
      </c>
      <c r="P72" s="4" t="s">
        <v>223</v>
      </c>
      <c r="R72" s="4" t="s">
        <v>146</v>
      </c>
      <c r="S72" t="s">
        <v>146</v>
      </c>
      <c r="T72" t="s">
        <v>145</v>
      </c>
      <c r="V72" s="4" t="s">
        <v>146</v>
      </c>
      <c r="W72">
        <v>1280</v>
      </c>
      <c r="X72" t="s">
        <v>709</v>
      </c>
      <c r="Y72" s="4" t="s">
        <v>146</v>
      </c>
      <c r="Z72">
        <v>80</v>
      </c>
      <c r="AA72">
        <v>18</v>
      </c>
      <c r="AB72">
        <v>1</v>
      </c>
      <c r="AC72" t="s">
        <v>149</v>
      </c>
      <c r="AD72">
        <v>18</v>
      </c>
      <c r="AE72" t="s">
        <v>146</v>
      </c>
      <c r="AG72" t="s">
        <v>149</v>
      </c>
      <c r="AH72">
        <v>503</v>
      </c>
      <c r="AI72">
        <v>2454.0100000000002</v>
      </c>
      <c r="AJ72">
        <v>2454.0100000000002</v>
      </c>
      <c r="AK72">
        <v>2454.0100000000002</v>
      </c>
      <c r="AL72" s="4" t="s">
        <v>146</v>
      </c>
      <c r="AM72" t="s">
        <v>146</v>
      </c>
      <c r="AN72">
        <v>1</v>
      </c>
      <c r="AO72">
        <v>10</v>
      </c>
      <c r="AP72" t="s">
        <v>150</v>
      </c>
      <c r="AR72" s="4" t="s">
        <v>157</v>
      </c>
      <c r="AS72" s="4" t="s">
        <v>145</v>
      </c>
      <c r="AT72">
        <v>97</v>
      </c>
      <c r="AU72" s="4" t="s">
        <v>145</v>
      </c>
      <c r="AW72" s="4" t="s">
        <v>145</v>
      </c>
      <c r="BD72" t="s">
        <v>149</v>
      </c>
      <c r="BE72">
        <v>20</v>
      </c>
      <c r="BF72" t="s">
        <v>149</v>
      </c>
      <c r="BG72">
        <v>34</v>
      </c>
      <c r="BH72" t="s">
        <v>149</v>
      </c>
      <c r="BI72">
        <v>83</v>
      </c>
      <c r="BJ72" t="s">
        <v>149</v>
      </c>
      <c r="BK72">
        <v>400</v>
      </c>
      <c r="BL72" t="s">
        <v>149</v>
      </c>
      <c r="BM72">
        <v>380</v>
      </c>
      <c r="BN72" t="s">
        <v>145</v>
      </c>
      <c r="BU72" t="s">
        <v>149</v>
      </c>
      <c r="BV72">
        <v>18</v>
      </c>
      <c r="BW72" t="s">
        <v>149</v>
      </c>
      <c r="BX72">
        <v>50</v>
      </c>
      <c r="BY72" t="s">
        <v>149</v>
      </c>
      <c r="BZ72">
        <v>0</v>
      </c>
      <c r="CA72" t="s">
        <v>149</v>
      </c>
      <c r="CB72">
        <v>0</v>
      </c>
      <c r="CC72" s="4" t="s">
        <v>146</v>
      </c>
      <c r="CD72" t="s">
        <v>149</v>
      </c>
      <c r="CE72">
        <v>0</v>
      </c>
      <c r="CF72" t="s">
        <v>149</v>
      </c>
      <c r="CG72">
        <v>0</v>
      </c>
      <c r="CH72" t="s">
        <v>149</v>
      </c>
      <c r="CI72">
        <v>0</v>
      </c>
      <c r="CJ72" t="s">
        <v>145</v>
      </c>
      <c r="CL72" t="s">
        <v>155</v>
      </c>
      <c r="CN72" t="s">
        <v>145</v>
      </c>
      <c r="CO72" s="6" t="s">
        <v>538</v>
      </c>
      <c r="CP72">
        <v>6</v>
      </c>
      <c r="CQ72">
        <v>0</v>
      </c>
      <c r="CR72" s="4" t="s">
        <v>146</v>
      </c>
      <c r="CS72" t="s">
        <v>710</v>
      </c>
      <c r="CT72" s="8">
        <f t="shared" si="3"/>
        <v>193</v>
      </c>
      <c r="CU72" s="4" t="s">
        <v>146</v>
      </c>
      <c r="CV72" t="s">
        <v>710</v>
      </c>
      <c r="CW72" s="8">
        <f t="shared" si="4"/>
        <v>193</v>
      </c>
      <c r="CX72" s="4" t="s">
        <v>157</v>
      </c>
      <c r="CY72" s="4" t="s">
        <v>146</v>
      </c>
      <c r="CZ72" t="s">
        <v>711</v>
      </c>
      <c r="DA72" t="s">
        <v>149</v>
      </c>
      <c r="DB72">
        <v>40</v>
      </c>
      <c r="DC72" t="s">
        <v>149</v>
      </c>
      <c r="DD72">
        <v>40</v>
      </c>
      <c r="DE72" t="s">
        <v>149</v>
      </c>
      <c r="DF72">
        <v>40</v>
      </c>
      <c r="DG72" s="4" t="s">
        <v>146</v>
      </c>
      <c r="DH72" t="s">
        <v>710</v>
      </c>
      <c r="DI72" s="8">
        <f t="shared" si="5"/>
        <v>193</v>
      </c>
      <c r="DJ72" s="4" t="s">
        <v>159</v>
      </c>
      <c r="DK72" t="s">
        <v>149</v>
      </c>
      <c r="DL72">
        <v>30</v>
      </c>
      <c r="DM72" t="s">
        <v>149</v>
      </c>
      <c r="DN72">
        <v>22</v>
      </c>
      <c r="DO72" s="4">
        <v>61</v>
      </c>
      <c r="DP72" s="4">
        <v>61</v>
      </c>
      <c r="DQ72" s="4">
        <v>27.12</v>
      </c>
      <c r="DR72">
        <v>218</v>
      </c>
      <c r="DS72">
        <v>503</v>
      </c>
      <c r="DT72">
        <v>1799</v>
      </c>
      <c r="DU72">
        <v>5</v>
      </c>
      <c r="DV72">
        <v>18</v>
      </c>
      <c r="DW72">
        <v>18</v>
      </c>
      <c r="DX72">
        <v>28</v>
      </c>
      <c r="DY72">
        <v>54</v>
      </c>
      <c r="DZ72">
        <v>44</v>
      </c>
      <c r="EA72">
        <v>3</v>
      </c>
      <c r="EB72">
        <v>7</v>
      </c>
      <c r="EC72">
        <v>29</v>
      </c>
      <c r="ED72">
        <v>2</v>
      </c>
      <c r="EE72">
        <v>15</v>
      </c>
      <c r="EF72">
        <v>17</v>
      </c>
      <c r="EG72">
        <v>2</v>
      </c>
      <c r="EH72">
        <v>0</v>
      </c>
      <c r="EI72">
        <v>0</v>
      </c>
      <c r="EJ72">
        <v>23</v>
      </c>
      <c r="EK72">
        <v>46</v>
      </c>
      <c r="EL72">
        <v>19</v>
      </c>
      <c r="EM72">
        <v>22</v>
      </c>
      <c r="EN72">
        <v>22</v>
      </c>
      <c r="EO72">
        <v>18</v>
      </c>
      <c r="EP72">
        <v>17</v>
      </c>
      <c r="EQ72" t="s">
        <v>712</v>
      </c>
      <c r="ER72" t="s">
        <v>713</v>
      </c>
    </row>
    <row r="73" spans="1:148">
      <c r="A73" s="1">
        <v>70</v>
      </c>
      <c r="B73" t="s">
        <v>714</v>
      </c>
      <c r="C73" s="4" t="s">
        <v>146</v>
      </c>
      <c r="D73">
        <v>0</v>
      </c>
      <c r="E73">
        <v>2</v>
      </c>
      <c r="F73">
        <v>1</v>
      </c>
      <c r="G73">
        <v>1</v>
      </c>
      <c r="H73">
        <v>1</v>
      </c>
      <c r="I73">
        <v>1</v>
      </c>
      <c r="J73" s="4" t="s">
        <v>145</v>
      </c>
      <c r="L73" s="4" t="s">
        <v>145</v>
      </c>
      <c r="N73" s="4" t="s">
        <v>145</v>
      </c>
      <c r="P73" s="4" t="s">
        <v>223</v>
      </c>
      <c r="R73" s="4" t="s">
        <v>146</v>
      </c>
      <c r="S73" t="s">
        <v>146</v>
      </c>
      <c r="T73" t="s">
        <v>145</v>
      </c>
      <c r="V73" s="4" t="s">
        <v>146</v>
      </c>
      <c r="W73" t="s">
        <v>715</v>
      </c>
      <c r="X73" t="s">
        <v>241</v>
      </c>
      <c r="Y73" s="4" t="s">
        <v>145</v>
      </c>
      <c r="AA73">
        <v>10</v>
      </c>
      <c r="AB73">
        <v>3</v>
      </c>
      <c r="AC73" t="s">
        <v>149</v>
      </c>
      <c r="AD73">
        <v>20</v>
      </c>
      <c r="AE73" t="s">
        <v>149</v>
      </c>
      <c r="AF73">
        <v>4</v>
      </c>
      <c r="AG73" t="s">
        <v>146</v>
      </c>
      <c r="AI73">
        <v>1724.11</v>
      </c>
      <c r="AJ73">
        <v>1724.11</v>
      </c>
      <c r="AK73">
        <v>1724.11</v>
      </c>
      <c r="AL73" s="4" t="s">
        <v>146</v>
      </c>
      <c r="AM73" t="s">
        <v>146</v>
      </c>
      <c r="AN73">
        <v>40</v>
      </c>
      <c r="AO73">
        <v>15</v>
      </c>
      <c r="AP73" t="s">
        <v>150</v>
      </c>
      <c r="AR73" s="4" t="s">
        <v>151</v>
      </c>
      <c r="AS73" s="4" t="s">
        <v>146</v>
      </c>
      <c r="AU73" s="4" t="s">
        <v>146</v>
      </c>
      <c r="AV73">
        <v>0</v>
      </c>
      <c r="AW73" s="4" t="s">
        <v>146</v>
      </c>
      <c r="AX73" t="s">
        <v>716</v>
      </c>
      <c r="AY73">
        <v>100</v>
      </c>
      <c r="AZ73">
        <v>100</v>
      </c>
      <c r="BA73">
        <v>100</v>
      </c>
      <c r="BB73">
        <v>80</v>
      </c>
      <c r="BC73">
        <v>80</v>
      </c>
      <c r="BD73" t="s">
        <v>149</v>
      </c>
      <c r="BE73">
        <v>3</v>
      </c>
      <c r="BF73" t="s">
        <v>149</v>
      </c>
      <c r="BG73">
        <v>48</v>
      </c>
      <c r="BH73" t="s">
        <v>149</v>
      </c>
      <c r="BI73">
        <v>240</v>
      </c>
      <c r="BJ73" t="s">
        <v>149</v>
      </c>
      <c r="BK73">
        <v>583</v>
      </c>
      <c r="BL73" t="s">
        <v>149</v>
      </c>
      <c r="BM73">
        <v>573</v>
      </c>
      <c r="BN73" t="s">
        <v>146</v>
      </c>
      <c r="BO73">
        <v>0</v>
      </c>
      <c r="BP73">
        <v>0</v>
      </c>
      <c r="BQ73">
        <v>169</v>
      </c>
      <c r="BR73">
        <v>19</v>
      </c>
      <c r="BS73">
        <v>30</v>
      </c>
      <c r="BT73">
        <v>95</v>
      </c>
      <c r="BU73" t="s">
        <v>149</v>
      </c>
      <c r="BV73">
        <v>43</v>
      </c>
      <c r="BW73" t="s">
        <v>146</v>
      </c>
      <c r="BY73" t="s">
        <v>146</v>
      </c>
      <c r="CA73" t="s">
        <v>146</v>
      </c>
      <c r="CC73" s="4" t="s">
        <v>146</v>
      </c>
      <c r="CD73" t="s">
        <v>146</v>
      </c>
      <c r="CF73" t="s">
        <v>146</v>
      </c>
      <c r="CH73" t="s">
        <v>146</v>
      </c>
      <c r="CJ73" t="s">
        <v>145</v>
      </c>
      <c r="CL73" t="s">
        <v>166</v>
      </c>
      <c r="CN73" t="s">
        <v>146</v>
      </c>
      <c r="CO73" s="6" t="s">
        <v>156</v>
      </c>
      <c r="CP73">
        <v>3</v>
      </c>
      <c r="CQ73">
        <v>40</v>
      </c>
      <c r="CR73" s="4" t="s">
        <v>145</v>
      </c>
      <c r="CT73" s="8" t="str">
        <f t="shared" ref="CT73:CT136" si="6">IF(CR73="Sim",CS73-CO73,"Não")</f>
        <v>Não</v>
      </c>
      <c r="CU73" s="4" t="s">
        <v>145</v>
      </c>
      <c r="CW73" s="8" t="str">
        <f t="shared" si="4"/>
        <v>Não</v>
      </c>
      <c r="CX73" s="4" t="s">
        <v>178</v>
      </c>
      <c r="CY73" s="4" t="s">
        <v>146</v>
      </c>
      <c r="CZ73" t="s">
        <v>717</v>
      </c>
      <c r="DA73" t="s">
        <v>149</v>
      </c>
      <c r="DB73">
        <v>30</v>
      </c>
      <c r="DC73" t="s">
        <v>149</v>
      </c>
      <c r="DD73">
        <v>20</v>
      </c>
      <c r="DE73" t="s">
        <v>149</v>
      </c>
      <c r="DF73">
        <v>40</v>
      </c>
      <c r="DG73" s="4" t="s">
        <v>145</v>
      </c>
      <c r="DI73" s="8" t="str">
        <f t="shared" si="5"/>
        <v>Não</v>
      </c>
      <c r="DJ73" s="4" t="s">
        <v>159</v>
      </c>
      <c r="DK73" t="s">
        <v>149</v>
      </c>
      <c r="DL73">
        <v>27</v>
      </c>
      <c r="DM73" t="s">
        <v>146</v>
      </c>
      <c r="DO73" s="4">
        <v>100</v>
      </c>
      <c r="DP73" s="4">
        <v>76.89</v>
      </c>
      <c r="DQ73" s="4">
        <v>36.56</v>
      </c>
      <c r="DR73">
        <v>62</v>
      </c>
      <c r="DS73">
        <v>856</v>
      </c>
      <c r="DT73">
        <v>2731</v>
      </c>
      <c r="DU73">
        <v>5</v>
      </c>
      <c r="DV73">
        <v>13</v>
      </c>
      <c r="DW73">
        <v>39</v>
      </c>
      <c r="DX73">
        <v>11</v>
      </c>
      <c r="DY73">
        <v>238</v>
      </c>
      <c r="DZ73">
        <v>67</v>
      </c>
      <c r="EA73">
        <v>1</v>
      </c>
      <c r="EB73">
        <v>10</v>
      </c>
      <c r="EC73">
        <v>66</v>
      </c>
      <c r="ED73">
        <v>1</v>
      </c>
      <c r="EE73">
        <v>42</v>
      </c>
      <c r="EF73">
        <v>42</v>
      </c>
      <c r="EG73">
        <v>0</v>
      </c>
      <c r="EH73">
        <v>0</v>
      </c>
      <c r="EI73">
        <v>0</v>
      </c>
      <c r="EJ73">
        <v>6</v>
      </c>
      <c r="EK73">
        <v>71</v>
      </c>
      <c r="EL73">
        <v>51</v>
      </c>
      <c r="EM73">
        <v>46</v>
      </c>
      <c r="EN73">
        <v>52</v>
      </c>
      <c r="EO73">
        <v>49</v>
      </c>
      <c r="EP73">
        <v>51</v>
      </c>
      <c r="EQ73" t="s">
        <v>718</v>
      </c>
      <c r="ER73" t="s">
        <v>719</v>
      </c>
    </row>
    <row r="74" spans="1:148">
      <c r="A74" s="1">
        <v>71</v>
      </c>
      <c r="B74" t="s">
        <v>720</v>
      </c>
      <c r="C74" s="4" t="s">
        <v>145</v>
      </c>
      <c r="J74" s="4" t="s">
        <v>145</v>
      </c>
      <c r="L74" s="4" t="s">
        <v>145</v>
      </c>
      <c r="N74" s="4" t="s">
        <v>145</v>
      </c>
      <c r="P74" s="4" t="s">
        <v>223</v>
      </c>
      <c r="R74" s="4" t="s">
        <v>146</v>
      </c>
      <c r="S74" t="s">
        <v>146</v>
      </c>
      <c r="T74" t="s">
        <v>145</v>
      </c>
      <c r="V74" s="4" t="s">
        <v>146</v>
      </c>
      <c r="W74" t="s">
        <v>721</v>
      </c>
      <c r="X74" t="s">
        <v>722</v>
      </c>
      <c r="Y74" s="4" t="s">
        <v>145</v>
      </c>
      <c r="AA74">
        <v>18</v>
      </c>
      <c r="AB74">
        <v>1</v>
      </c>
      <c r="AC74" t="s">
        <v>149</v>
      </c>
      <c r="AD74">
        <v>18</v>
      </c>
      <c r="AE74" t="s">
        <v>146</v>
      </c>
      <c r="AG74" t="s">
        <v>146</v>
      </c>
      <c r="AI74">
        <v>2298</v>
      </c>
      <c r="AJ74">
        <v>2298</v>
      </c>
      <c r="AK74">
        <v>2298</v>
      </c>
      <c r="AL74" s="4" t="s">
        <v>146</v>
      </c>
      <c r="AM74" t="s">
        <v>146</v>
      </c>
      <c r="AN74">
        <v>50</v>
      </c>
      <c r="AO74">
        <v>51</v>
      </c>
      <c r="AP74" t="s">
        <v>150</v>
      </c>
      <c r="AR74" s="4" t="s">
        <v>151</v>
      </c>
      <c r="AS74" s="4" t="s">
        <v>145</v>
      </c>
      <c r="AT74">
        <v>81</v>
      </c>
      <c r="AU74" s="4" t="s">
        <v>146</v>
      </c>
      <c r="AV74">
        <v>12</v>
      </c>
      <c r="AW74" s="4" t="s">
        <v>145</v>
      </c>
      <c r="BD74" t="s">
        <v>149</v>
      </c>
      <c r="BE74">
        <v>25</v>
      </c>
      <c r="BF74" t="s">
        <v>149</v>
      </c>
      <c r="BG74">
        <v>16</v>
      </c>
      <c r="BH74" t="s">
        <v>149</v>
      </c>
      <c r="BI74">
        <v>66</v>
      </c>
      <c r="BJ74" t="s">
        <v>149</v>
      </c>
      <c r="BK74">
        <v>244</v>
      </c>
      <c r="BL74" t="s">
        <v>149</v>
      </c>
      <c r="BM74">
        <v>182</v>
      </c>
      <c r="BN74" t="s">
        <v>146</v>
      </c>
      <c r="BO74">
        <v>53</v>
      </c>
      <c r="BP74">
        <v>250</v>
      </c>
      <c r="BQ74">
        <v>9</v>
      </c>
      <c r="BR74">
        <v>11</v>
      </c>
      <c r="BS74">
        <v>2</v>
      </c>
      <c r="BT74">
        <v>0</v>
      </c>
      <c r="BU74" t="s">
        <v>149</v>
      </c>
      <c r="BV74">
        <v>18</v>
      </c>
      <c r="BW74" t="s">
        <v>149</v>
      </c>
      <c r="BX74">
        <v>250</v>
      </c>
      <c r="BY74" t="s">
        <v>146</v>
      </c>
      <c r="CA74" t="s">
        <v>146</v>
      </c>
      <c r="CC74" s="4" t="s">
        <v>146</v>
      </c>
      <c r="CD74" t="s">
        <v>149</v>
      </c>
      <c r="CE74" t="s">
        <v>723</v>
      </c>
      <c r="CF74" t="s">
        <v>149</v>
      </c>
      <c r="CG74" t="s">
        <v>723</v>
      </c>
      <c r="CH74" t="s">
        <v>149</v>
      </c>
      <c r="CI74" t="s">
        <v>724</v>
      </c>
      <c r="CJ74" t="s">
        <v>145</v>
      </c>
      <c r="CL74" t="s">
        <v>155</v>
      </c>
      <c r="CN74" t="s">
        <v>145</v>
      </c>
      <c r="CO74" s="6" t="s">
        <v>180</v>
      </c>
      <c r="CP74">
        <v>0</v>
      </c>
      <c r="CQ74">
        <v>4</v>
      </c>
      <c r="CR74" s="4" t="s">
        <v>146</v>
      </c>
      <c r="CS74" t="s">
        <v>326</v>
      </c>
      <c r="CT74" s="8">
        <f t="shared" si="6"/>
        <v>13</v>
      </c>
      <c r="CU74" s="4" t="s">
        <v>146</v>
      </c>
      <c r="CV74" t="s">
        <v>326</v>
      </c>
      <c r="CW74" s="8">
        <f t="shared" si="4"/>
        <v>13</v>
      </c>
      <c r="CX74" s="4" t="s">
        <v>157</v>
      </c>
      <c r="CY74" s="4" t="s">
        <v>146</v>
      </c>
      <c r="CZ74" t="s">
        <v>725</v>
      </c>
      <c r="DA74" t="s">
        <v>149</v>
      </c>
      <c r="DB74">
        <v>16</v>
      </c>
      <c r="DC74" t="s">
        <v>149</v>
      </c>
      <c r="DD74">
        <v>16</v>
      </c>
      <c r="DE74" t="s">
        <v>149</v>
      </c>
      <c r="DF74">
        <v>16</v>
      </c>
      <c r="DG74" s="4" t="s">
        <v>146</v>
      </c>
      <c r="DH74" t="s">
        <v>326</v>
      </c>
      <c r="DI74" s="8">
        <f t="shared" si="5"/>
        <v>13</v>
      </c>
      <c r="DJ74" s="4" t="s">
        <v>159</v>
      </c>
      <c r="DK74" t="s">
        <v>149</v>
      </c>
      <c r="DL74">
        <v>8</v>
      </c>
      <c r="DM74" t="s">
        <v>149</v>
      </c>
      <c r="DN74">
        <v>25</v>
      </c>
      <c r="DO74" s="4">
        <v>30.9</v>
      </c>
      <c r="DP74" s="4">
        <v>63.5</v>
      </c>
      <c r="DQ74" s="4">
        <v>30.9</v>
      </c>
      <c r="DR74">
        <v>248</v>
      </c>
      <c r="DS74">
        <v>346</v>
      </c>
      <c r="DT74">
        <v>1375</v>
      </c>
      <c r="DU74">
        <v>15</v>
      </c>
      <c r="DV74">
        <v>10</v>
      </c>
      <c r="DW74">
        <v>12</v>
      </c>
      <c r="DX74">
        <v>4</v>
      </c>
      <c r="DY74">
        <v>44</v>
      </c>
      <c r="DZ74">
        <v>22</v>
      </c>
      <c r="EA74">
        <v>6.67</v>
      </c>
      <c r="EB74">
        <v>16.670000000000002</v>
      </c>
      <c r="EC74">
        <v>56.82</v>
      </c>
      <c r="ED74">
        <v>1</v>
      </c>
      <c r="EE74">
        <v>6</v>
      </c>
      <c r="EF74">
        <v>16</v>
      </c>
      <c r="EG74">
        <v>1</v>
      </c>
      <c r="EH74">
        <v>0</v>
      </c>
      <c r="EI74">
        <v>0</v>
      </c>
      <c r="EJ74">
        <v>25</v>
      </c>
      <c r="EK74">
        <v>16</v>
      </c>
      <c r="EL74">
        <v>12</v>
      </c>
      <c r="EM74">
        <v>13</v>
      </c>
      <c r="EN74">
        <v>13</v>
      </c>
      <c r="EO74">
        <v>14</v>
      </c>
      <c r="EP74">
        <v>14</v>
      </c>
      <c r="EQ74" t="s">
        <v>726</v>
      </c>
      <c r="ER74" t="s">
        <v>727</v>
      </c>
    </row>
    <row r="75" spans="1:148">
      <c r="A75" s="1">
        <v>72</v>
      </c>
      <c r="B75" t="s">
        <v>728</v>
      </c>
      <c r="C75" s="4" t="s">
        <v>145</v>
      </c>
      <c r="J75" s="4" t="s">
        <v>146</v>
      </c>
      <c r="K75">
        <v>6946</v>
      </c>
      <c r="L75" s="4" t="s">
        <v>146</v>
      </c>
      <c r="M75">
        <v>2584</v>
      </c>
      <c r="N75" s="4" t="s">
        <v>145</v>
      </c>
      <c r="P75" s="4" t="s">
        <v>223</v>
      </c>
      <c r="R75" s="4" t="s">
        <v>146</v>
      </c>
      <c r="S75" t="s">
        <v>146</v>
      </c>
      <c r="T75" t="s">
        <v>145</v>
      </c>
      <c r="U75" t="s">
        <v>729</v>
      </c>
      <c r="V75" s="4" t="s">
        <v>146</v>
      </c>
      <c r="W75" t="s">
        <v>730</v>
      </c>
      <c r="X75" t="s">
        <v>636</v>
      </c>
      <c r="Y75" s="4" t="s">
        <v>145</v>
      </c>
      <c r="AA75">
        <v>3</v>
      </c>
      <c r="AB75">
        <v>1</v>
      </c>
      <c r="AC75" t="s">
        <v>149</v>
      </c>
      <c r="AD75">
        <v>70</v>
      </c>
      <c r="AE75" t="s">
        <v>146</v>
      </c>
      <c r="AG75" t="s">
        <v>146</v>
      </c>
      <c r="AI75">
        <v>1845.52</v>
      </c>
      <c r="AJ75">
        <v>1845.52</v>
      </c>
      <c r="AK75">
        <v>1845.52</v>
      </c>
      <c r="AL75" s="4" t="s">
        <v>146</v>
      </c>
      <c r="AM75" t="s">
        <v>146</v>
      </c>
      <c r="AN75">
        <v>1</v>
      </c>
      <c r="AO75">
        <v>2000</v>
      </c>
      <c r="AP75" t="s">
        <v>150</v>
      </c>
      <c r="AR75" s="4" t="s">
        <v>151</v>
      </c>
      <c r="AS75" s="4" t="s">
        <v>145</v>
      </c>
      <c r="AT75">
        <v>87.5</v>
      </c>
      <c r="AU75" s="4" t="s">
        <v>145</v>
      </c>
      <c r="AW75" s="4" t="s">
        <v>146</v>
      </c>
      <c r="AX75" t="s">
        <v>731</v>
      </c>
      <c r="AY75">
        <v>63</v>
      </c>
      <c r="AZ75">
        <v>58</v>
      </c>
      <c r="BA75">
        <v>68</v>
      </c>
      <c r="BB75">
        <v>0</v>
      </c>
      <c r="BC75">
        <v>0</v>
      </c>
      <c r="BD75" t="s">
        <v>149</v>
      </c>
      <c r="BE75">
        <v>15</v>
      </c>
      <c r="BF75" t="s">
        <v>149</v>
      </c>
      <c r="BG75">
        <v>58</v>
      </c>
      <c r="BH75" t="s">
        <v>149</v>
      </c>
      <c r="BI75">
        <v>217</v>
      </c>
      <c r="BJ75" t="s">
        <v>149</v>
      </c>
      <c r="BK75">
        <v>756</v>
      </c>
      <c r="BL75" t="s">
        <v>146</v>
      </c>
      <c r="BN75" t="s">
        <v>145</v>
      </c>
      <c r="BU75" t="s">
        <v>149</v>
      </c>
      <c r="BV75">
        <v>71</v>
      </c>
      <c r="BW75" t="s">
        <v>146</v>
      </c>
      <c r="BY75" t="s">
        <v>146</v>
      </c>
      <c r="CA75" t="s">
        <v>146</v>
      </c>
      <c r="CC75" s="4" t="s">
        <v>146</v>
      </c>
      <c r="CD75" t="s">
        <v>149</v>
      </c>
      <c r="CE75" t="s">
        <v>732</v>
      </c>
      <c r="CF75" t="s">
        <v>149</v>
      </c>
      <c r="CG75" t="s">
        <v>732</v>
      </c>
      <c r="CH75" t="s">
        <v>149</v>
      </c>
      <c r="CI75" t="s">
        <v>732</v>
      </c>
      <c r="CJ75" t="s">
        <v>145</v>
      </c>
      <c r="CL75" t="s">
        <v>155</v>
      </c>
      <c r="CN75" t="s">
        <v>146</v>
      </c>
      <c r="CO75" s="6" t="s">
        <v>177</v>
      </c>
      <c r="CP75">
        <v>0</v>
      </c>
      <c r="CQ75">
        <v>12</v>
      </c>
      <c r="CR75" s="4" t="s">
        <v>146</v>
      </c>
      <c r="CS75" t="s">
        <v>218</v>
      </c>
      <c r="CT75" s="8">
        <f t="shared" si="6"/>
        <v>7</v>
      </c>
      <c r="CU75" s="4" t="s">
        <v>145</v>
      </c>
      <c r="CW75" s="8" t="str">
        <f t="shared" si="4"/>
        <v>Não</v>
      </c>
      <c r="CX75" s="4" t="s">
        <v>157</v>
      </c>
      <c r="CY75" s="4" t="s">
        <v>146</v>
      </c>
      <c r="CZ75" t="s">
        <v>733</v>
      </c>
      <c r="DA75" t="s">
        <v>149</v>
      </c>
      <c r="DB75">
        <v>60</v>
      </c>
      <c r="DC75" t="s">
        <v>149</v>
      </c>
      <c r="DD75">
        <v>60</v>
      </c>
      <c r="DE75" t="s">
        <v>149</v>
      </c>
      <c r="DF75">
        <v>50</v>
      </c>
      <c r="DG75" s="4" t="s">
        <v>145</v>
      </c>
      <c r="DI75" s="8" t="str">
        <f t="shared" si="5"/>
        <v>Não</v>
      </c>
      <c r="DJ75" s="4" t="s">
        <v>159</v>
      </c>
      <c r="DK75" t="s">
        <v>146</v>
      </c>
      <c r="DM75" t="s">
        <v>146</v>
      </c>
      <c r="DO75" s="4">
        <v>86.97</v>
      </c>
      <c r="DP75" s="4">
        <v>69.83</v>
      </c>
      <c r="DQ75" s="4">
        <v>37.25</v>
      </c>
      <c r="DR75">
        <v>160</v>
      </c>
      <c r="DS75">
        <v>1449</v>
      </c>
      <c r="DT75">
        <v>5921</v>
      </c>
      <c r="DU75">
        <v>42</v>
      </c>
      <c r="DV75">
        <v>0</v>
      </c>
      <c r="DW75">
        <v>68</v>
      </c>
      <c r="DX75">
        <v>0</v>
      </c>
      <c r="DY75">
        <v>215</v>
      </c>
      <c r="DZ75">
        <v>34</v>
      </c>
      <c r="EA75">
        <v>70</v>
      </c>
      <c r="EB75">
        <v>74</v>
      </c>
      <c r="EC75">
        <v>75</v>
      </c>
      <c r="ED75">
        <v>4</v>
      </c>
      <c r="EE75">
        <v>0</v>
      </c>
      <c r="EF75">
        <v>67</v>
      </c>
      <c r="EG75">
        <v>0</v>
      </c>
      <c r="EH75">
        <v>0</v>
      </c>
      <c r="EI75">
        <v>0</v>
      </c>
      <c r="EJ75">
        <v>42</v>
      </c>
      <c r="EK75">
        <v>68</v>
      </c>
      <c r="EL75">
        <v>32</v>
      </c>
      <c r="EM75">
        <v>29</v>
      </c>
      <c r="EN75">
        <v>42</v>
      </c>
      <c r="EO75">
        <v>32</v>
      </c>
      <c r="EP75">
        <v>39</v>
      </c>
      <c r="EQ75" t="s">
        <v>734</v>
      </c>
      <c r="ER75" t="s">
        <v>735</v>
      </c>
    </row>
    <row r="76" spans="1:148">
      <c r="A76" s="1">
        <v>73</v>
      </c>
      <c r="B76" t="s">
        <v>736</v>
      </c>
      <c r="C76" s="4" t="s">
        <v>146</v>
      </c>
      <c r="D76">
        <v>0</v>
      </c>
      <c r="E76">
        <v>0</v>
      </c>
      <c r="F76">
        <v>0</v>
      </c>
      <c r="G76">
        <v>0</v>
      </c>
      <c r="H76">
        <v>0</v>
      </c>
      <c r="I76">
        <v>0</v>
      </c>
      <c r="J76" s="4" t="s">
        <v>146</v>
      </c>
      <c r="K76">
        <v>200</v>
      </c>
      <c r="L76" s="4" t="s">
        <v>146</v>
      </c>
      <c r="M76">
        <v>200</v>
      </c>
      <c r="N76" s="4" t="s">
        <v>146</v>
      </c>
      <c r="O76">
        <v>1900</v>
      </c>
      <c r="P76" s="4" t="s">
        <v>147</v>
      </c>
      <c r="R76" s="4" t="s">
        <v>146</v>
      </c>
      <c r="S76" t="s">
        <v>146</v>
      </c>
      <c r="T76" t="s">
        <v>145</v>
      </c>
      <c r="V76" s="4" t="s">
        <v>146</v>
      </c>
      <c r="W76" t="s">
        <v>737</v>
      </c>
      <c r="X76" t="s">
        <v>738</v>
      </c>
      <c r="Y76" s="4" t="s">
        <v>145</v>
      </c>
      <c r="AA76">
        <v>4</v>
      </c>
      <c r="AB76">
        <v>20</v>
      </c>
      <c r="AC76" t="s">
        <v>149</v>
      </c>
      <c r="AD76">
        <v>20</v>
      </c>
      <c r="AE76" t="s">
        <v>149</v>
      </c>
      <c r="AF76">
        <v>20</v>
      </c>
      <c r="AG76" t="s">
        <v>149</v>
      </c>
      <c r="AH76">
        <v>80</v>
      </c>
      <c r="AI76">
        <v>2998</v>
      </c>
      <c r="AJ76">
        <v>2998</v>
      </c>
      <c r="AK76">
        <v>2998</v>
      </c>
      <c r="AL76" s="4" t="s">
        <v>146</v>
      </c>
      <c r="AM76" t="s">
        <v>146</v>
      </c>
      <c r="AN76">
        <v>50</v>
      </c>
      <c r="AO76">
        <v>2004</v>
      </c>
      <c r="AP76" t="s">
        <v>150</v>
      </c>
      <c r="AR76" s="4" t="s">
        <v>309</v>
      </c>
      <c r="AS76" s="4" t="s">
        <v>146</v>
      </c>
      <c r="AU76" s="4" t="s">
        <v>146</v>
      </c>
      <c r="AV76">
        <v>120</v>
      </c>
      <c r="AW76" s="4" t="s">
        <v>146</v>
      </c>
      <c r="AX76" t="s">
        <v>739</v>
      </c>
      <c r="AY76">
        <v>80</v>
      </c>
      <c r="AZ76">
        <v>80</v>
      </c>
      <c r="BA76">
        <v>80</v>
      </c>
      <c r="BB76">
        <v>75</v>
      </c>
      <c r="BC76">
        <v>75</v>
      </c>
      <c r="BD76" t="s">
        <v>149</v>
      </c>
      <c r="BE76">
        <v>36</v>
      </c>
      <c r="BF76" t="s">
        <v>149</v>
      </c>
      <c r="BG76">
        <v>20</v>
      </c>
      <c r="BH76" t="s">
        <v>149</v>
      </c>
      <c r="BI76">
        <v>92</v>
      </c>
      <c r="BJ76" t="s">
        <v>149</v>
      </c>
      <c r="BK76">
        <v>500</v>
      </c>
      <c r="BL76" t="s">
        <v>149</v>
      </c>
      <c r="BM76">
        <v>500</v>
      </c>
      <c r="BN76" t="s">
        <v>146</v>
      </c>
      <c r="BO76">
        <v>5</v>
      </c>
      <c r="BP76">
        <v>5</v>
      </c>
      <c r="BQ76">
        <v>5</v>
      </c>
      <c r="BR76">
        <v>5</v>
      </c>
      <c r="BS76">
        <v>5</v>
      </c>
      <c r="BT76">
        <v>0</v>
      </c>
      <c r="BU76" t="s">
        <v>149</v>
      </c>
      <c r="BV76">
        <v>24</v>
      </c>
      <c r="BW76" t="s">
        <v>149</v>
      </c>
      <c r="BX76">
        <v>2</v>
      </c>
      <c r="BY76" t="s">
        <v>149</v>
      </c>
      <c r="BZ76">
        <v>0</v>
      </c>
      <c r="CA76" t="s">
        <v>149</v>
      </c>
      <c r="CB76">
        <v>0</v>
      </c>
      <c r="CC76" s="4" t="s">
        <v>146</v>
      </c>
      <c r="CD76" t="s">
        <v>149</v>
      </c>
      <c r="CE76" t="s">
        <v>740</v>
      </c>
      <c r="CF76" t="s">
        <v>149</v>
      </c>
      <c r="CG76" t="s">
        <v>740</v>
      </c>
      <c r="CH76" t="s">
        <v>149</v>
      </c>
      <c r="CI76" t="s">
        <v>740</v>
      </c>
      <c r="CJ76" t="s">
        <v>145</v>
      </c>
      <c r="CL76" t="s">
        <v>155</v>
      </c>
      <c r="CN76" t="s">
        <v>146</v>
      </c>
      <c r="CO76" s="6" t="s">
        <v>741</v>
      </c>
      <c r="CP76">
        <v>1</v>
      </c>
      <c r="CQ76">
        <v>2</v>
      </c>
      <c r="CR76" s="4" t="s">
        <v>145</v>
      </c>
      <c r="CT76" s="8" t="str">
        <f t="shared" si="6"/>
        <v>Não</v>
      </c>
      <c r="CU76" s="4" t="s">
        <v>145</v>
      </c>
      <c r="CW76" s="8" t="str">
        <f t="shared" si="4"/>
        <v>Não</v>
      </c>
      <c r="CX76" s="4" t="s">
        <v>157</v>
      </c>
      <c r="CY76" s="4" t="s">
        <v>146</v>
      </c>
      <c r="CZ76" t="s">
        <v>742</v>
      </c>
      <c r="DA76" t="s">
        <v>149</v>
      </c>
      <c r="DB76">
        <v>16</v>
      </c>
      <c r="DC76" t="s">
        <v>149</v>
      </c>
      <c r="DD76">
        <v>16</v>
      </c>
      <c r="DE76" t="s">
        <v>149</v>
      </c>
      <c r="DF76">
        <v>16</v>
      </c>
      <c r="DG76" s="4" t="s">
        <v>145</v>
      </c>
      <c r="DI76" s="8" t="str">
        <f t="shared" si="5"/>
        <v>Não</v>
      </c>
      <c r="DJ76" s="4" t="s">
        <v>193</v>
      </c>
      <c r="DK76" t="s">
        <v>149</v>
      </c>
      <c r="DL76">
        <v>8</v>
      </c>
      <c r="DM76" t="s">
        <v>149</v>
      </c>
      <c r="DN76">
        <v>8</v>
      </c>
      <c r="DO76" s="4">
        <v>95</v>
      </c>
      <c r="DP76" s="4">
        <v>95</v>
      </c>
      <c r="DQ76" s="4">
        <v>80</v>
      </c>
      <c r="DR76">
        <v>200</v>
      </c>
      <c r="DS76">
        <v>200</v>
      </c>
      <c r="DT76">
        <v>1900</v>
      </c>
      <c r="DU76">
        <v>7</v>
      </c>
      <c r="DV76">
        <v>29</v>
      </c>
      <c r="DW76">
        <v>5</v>
      </c>
      <c r="DX76">
        <v>15</v>
      </c>
      <c r="DY76">
        <v>32</v>
      </c>
      <c r="DZ76">
        <v>60</v>
      </c>
      <c r="EA76">
        <v>4</v>
      </c>
      <c r="EB76">
        <v>5</v>
      </c>
      <c r="EC76">
        <v>15</v>
      </c>
      <c r="ED76">
        <v>2</v>
      </c>
      <c r="EE76">
        <v>10</v>
      </c>
      <c r="EF76">
        <v>12</v>
      </c>
      <c r="EG76">
        <v>2</v>
      </c>
      <c r="EH76">
        <v>0</v>
      </c>
      <c r="EI76">
        <v>0</v>
      </c>
      <c r="EJ76">
        <v>36</v>
      </c>
      <c r="EK76">
        <v>20</v>
      </c>
      <c r="EL76">
        <v>16</v>
      </c>
      <c r="EM76">
        <v>16</v>
      </c>
      <c r="EN76">
        <v>11</v>
      </c>
      <c r="EO76">
        <v>14</v>
      </c>
      <c r="EP76">
        <v>15</v>
      </c>
      <c r="EQ76" t="s">
        <v>743</v>
      </c>
      <c r="ER76" t="s">
        <v>744</v>
      </c>
    </row>
    <row r="77" spans="1:148">
      <c r="A77" s="1">
        <v>74</v>
      </c>
      <c r="B77" t="s">
        <v>745</v>
      </c>
      <c r="C77" s="4" t="s">
        <v>146</v>
      </c>
      <c r="D77">
        <v>0</v>
      </c>
      <c r="E77">
        <v>80</v>
      </c>
      <c r="F77">
        <v>0</v>
      </c>
      <c r="G77">
        <v>0</v>
      </c>
      <c r="H77">
        <v>0</v>
      </c>
      <c r="I77">
        <v>0</v>
      </c>
      <c r="J77" s="4" t="s">
        <v>146</v>
      </c>
      <c r="K77">
        <v>1743</v>
      </c>
      <c r="L77" s="4" t="s">
        <v>146</v>
      </c>
      <c r="M77">
        <v>250</v>
      </c>
      <c r="N77" s="4" t="s">
        <v>146</v>
      </c>
      <c r="O77">
        <v>300</v>
      </c>
      <c r="P77" s="4" t="s">
        <v>172</v>
      </c>
      <c r="R77" s="4" t="s">
        <v>146</v>
      </c>
      <c r="S77" t="s">
        <v>146</v>
      </c>
      <c r="T77" t="s">
        <v>145</v>
      </c>
      <c r="U77" t="s">
        <v>262</v>
      </c>
      <c r="V77" s="4" t="s">
        <v>146</v>
      </c>
      <c r="W77" t="s">
        <v>214</v>
      </c>
      <c r="X77" t="s">
        <v>511</v>
      </c>
      <c r="Y77" s="4" t="s">
        <v>145</v>
      </c>
      <c r="AA77">
        <v>0</v>
      </c>
      <c r="AB77">
        <v>2</v>
      </c>
      <c r="AC77" t="s">
        <v>149</v>
      </c>
      <c r="AD77">
        <v>29</v>
      </c>
      <c r="AE77" t="s">
        <v>149</v>
      </c>
      <c r="AF77">
        <v>1</v>
      </c>
      <c r="AG77" t="s">
        <v>149</v>
      </c>
      <c r="AH77">
        <v>170</v>
      </c>
      <c r="AI77">
        <v>2300</v>
      </c>
      <c r="AJ77">
        <v>2300</v>
      </c>
      <c r="AK77">
        <v>2300</v>
      </c>
      <c r="AL77" s="4" t="s">
        <v>146</v>
      </c>
      <c r="AM77" t="s">
        <v>146</v>
      </c>
      <c r="AN77">
        <v>60</v>
      </c>
      <c r="AO77">
        <v>4</v>
      </c>
      <c r="AP77" t="s">
        <v>150</v>
      </c>
      <c r="AR77" s="4" t="s">
        <v>151</v>
      </c>
      <c r="AS77" s="4" t="s">
        <v>145</v>
      </c>
      <c r="AT77">
        <v>79</v>
      </c>
      <c r="AU77" s="4" t="s">
        <v>146</v>
      </c>
      <c r="AV77">
        <v>8</v>
      </c>
      <c r="AW77" s="4" t="s">
        <v>146</v>
      </c>
      <c r="AX77" t="s">
        <v>746</v>
      </c>
      <c r="AY77">
        <v>90</v>
      </c>
      <c r="AZ77">
        <v>90</v>
      </c>
      <c r="BA77">
        <v>90</v>
      </c>
      <c r="BB77">
        <v>90</v>
      </c>
      <c r="BC77">
        <v>90</v>
      </c>
      <c r="BD77" t="s">
        <v>146</v>
      </c>
      <c r="BF77" t="s">
        <v>149</v>
      </c>
      <c r="BG77">
        <v>27</v>
      </c>
      <c r="BH77" t="s">
        <v>149</v>
      </c>
      <c r="BI77">
        <v>124</v>
      </c>
      <c r="BJ77" t="s">
        <v>149</v>
      </c>
      <c r="BK77">
        <v>515</v>
      </c>
      <c r="BL77" t="s">
        <v>149</v>
      </c>
      <c r="BM77">
        <v>515</v>
      </c>
      <c r="BN77" t="s">
        <v>145</v>
      </c>
      <c r="BU77" t="s">
        <v>149</v>
      </c>
      <c r="BV77">
        <v>32</v>
      </c>
      <c r="BW77" t="s">
        <v>149</v>
      </c>
      <c r="BX77">
        <v>0</v>
      </c>
      <c r="BY77" t="s">
        <v>149</v>
      </c>
      <c r="BZ77">
        <v>0</v>
      </c>
      <c r="CA77" t="s">
        <v>149</v>
      </c>
      <c r="CB77">
        <v>1665</v>
      </c>
      <c r="CC77" s="4" t="s">
        <v>146</v>
      </c>
      <c r="CD77" t="s">
        <v>149</v>
      </c>
      <c r="CE77">
        <v>0</v>
      </c>
      <c r="CF77" t="s">
        <v>146</v>
      </c>
      <c r="CH77" t="s">
        <v>146</v>
      </c>
      <c r="CJ77" t="s">
        <v>145</v>
      </c>
      <c r="CL77" t="s">
        <v>155</v>
      </c>
      <c r="CN77" t="s">
        <v>146</v>
      </c>
      <c r="CO77" s="6" t="s">
        <v>177</v>
      </c>
      <c r="CP77">
        <v>1</v>
      </c>
      <c r="CQ77">
        <v>9</v>
      </c>
      <c r="CR77" s="4" t="s">
        <v>146</v>
      </c>
      <c r="CS77" t="s">
        <v>747</v>
      </c>
      <c r="CT77" s="8">
        <f t="shared" si="6"/>
        <v>4</v>
      </c>
      <c r="CU77" s="4" t="s">
        <v>146</v>
      </c>
      <c r="CV77" t="s">
        <v>393</v>
      </c>
      <c r="CW77" s="8">
        <f t="shared" si="4"/>
        <v>203</v>
      </c>
      <c r="CX77" s="4" t="s">
        <v>157</v>
      </c>
      <c r="CY77" s="4" t="s">
        <v>146</v>
      </c>
      <c r="CZ77" t="s">
        <v>748</v>
      </c>
      <c r="DA77" t="s">
        <v>146</v>
      </c>
      <c r="DC77" t="s">
        <v>149</v>
      </c>
      <c r="DD77">
        <v>240</v>
      </c>
      <c r="DE77" t="s">
        <v>149</v>
      </c>
      <c r="DF77">
        <v>240</v>
      </c>
      <c r="DG77" s="4" t="s">
        <v>146</v>
      </c>
      <c r="DH77" t="s">
        <v>747</v>
      </c>
      <c r="DI77" s="8">
        <f t="shared" si="5"/>
        <v>4</v>
      </c>
      <c r="DJ77" s="4" t="s">
        <v>193</v>
      </c>
      <c r="DK77" t="s">
        <v>149</v>
      </c>
      <c r="DL77">
        <v>3</v>
      </c>
      <c r="DM77" t="s">
        <v>149</v>
      </c>
      <c r="DN77">
        <v>18</v>
      </c>
      <c r="DO77" s="4">
        <v>37.49</v>
      </c>
      <c r="DP77" s="4">
        <v>62.51</v>
      </c>
      <c r="DQ77" s="4">
        <v>26.73</v>
      </c>
      <c r="DR77">
        <v>0</v>
      </c>
      <c r="DS77">
        <v>639</v>
      </c>
      <c r="DT77">
        <v>2443</v>
      </c>
      <c r="DU77">
        <v>0</v>
      </c>
      <c r="DV77">
        <v>0</v>
      </c>
      <c r="DW77">
        <v>6</v>
      </c>
      <c r="DX77">
        <v>35</v>
      </c>
      <c r="DY77">
        <v>77</v>
      </c>
      <c r="DZ77">
        <v>84</v>
      </c>
      <c r="EA77">
        <v>0</v>
      </c>
      <c r="EB77">
        <v>50</v>
      </c>
      <c r="EC77">
        <v>43</v>
      </c>
      <c r="ED77">
        <v>0</v>
      </c>
      <c r="EE77">
        <v>3</v>
      </c>
      <c r="EF77">
        <v>29</v>
      </c>
      <c r="EG77">
        <v>0</v>
      </c>
      <c r="EH77">
        <v>0</v>
      </c>
      <c r="EI77">
        <v>20</v>
      </c>
      <c r="EJ77">
        <v>0</v>
      </c>
      <c r="EK77">
        <v>41</v>
      </c>
      <c r="EL77">
        <v>17</v>
      </c>
      <c r="EM77">
        <v>23</v>
      </c>
      <c r="EN77">
        <v>21</v>
      </c>
      <c r="EO77">
        <v>18</v>
      </c>
      <c r="EP77">
        <v>23</v>
      </c>
      <c r="EQ77" t="s">
        <v>749</v>
      </c>
      <c r="ER77" t="s">
        <v>750</v>
      </c>
    </row>
    <row r="78" spans="1:148">
      <c r="A78" s="1">
        <v>75</v>
      </c>
      <c r="B78" t="s">
        <v>751</v>
      </c>
      <c r="C78" s="4" t="s">
        <v>145</v>
      </c>
      <c r="J78" s="4" t="s">
        <v>145</v>
      </c>
      <c r="L78" s="4" t="s">
        <v>145</v>
      </c>
      <c r="N78" s="4" t="s">
        <v>145</v>
      </c>
      <c r="P78" s="4" t="s">
        <v>223</v>
      </c>
      <c r="R78" s="4" t="s">
        <v>146</v>
      </c>
      <c r="S78" t="s">
        <v>146</v>
      </c>
      <c r="T78" t="s">
        <v>145</v>
      </c>
      <c r="V78" s="4" t="s">
        <v>146</v>
      </c>
      <c r="W78" t="s">
        <v>752</v>
      </c>
      <c r="X78" t="s">
        <v>163</v>
      </c>
      <c r="Y78" s="4" t="s">
        <v>145</v>
      </c>
      <c r="AA78">
        <v>5</v>
      </c>
      <c r="AB78">
        <v>0</v>
      </c>
      <c r="AC78" t="s">
        <v>149</v>
      </c>
      <c r="AD78">
        <v>12</v>
      </c>
      <c r="AE78" t="s">
        <v>149</v>
      </c>
      <c r="AF78">
        <v>1</v>
      </c>
      <c r="AG78" t="s">
        <v>146</v>
      </c>
      <c r="AI78">
        <v>2155.14</v>
      </c>
      <c r="AJ78">
        <v>2155.14</v>
      </c>
      <c r="AK78">
        <v>2155.14</v>
      </c>
      <c r="AL78" s="4" t="s">
        <v>146</v>
      </c>
      <c r="AM78" t="s">
        <v>146</v>
      </c>
      <c r="AN78">
        <v>38</v>
      </c>
      <c r="AO78">
        <v>11</v>
      </c>
      <c r="AP78" t="s">
        <v>150</v>
      </c>
      <c r="AR78" s="4" t="s">
        <v>151</v>
      </c>
      <c r="AS78" s="4" t="s">
        <v>145</v>
      </c>
      <c r="AT78">
        <v>80.599999999999994</v>
      </c>
      <c r="AU78" s="4" t="s">
        <v>146</v>
      </c>
      <c r="AV78">
        <v>1</v>
      </c>
      <c r="AW78" s="4" t="s">
        <v>146</v>
      </c>
      <c r="AX78" t="s">
        <v>753</v>
      </c>
      <c r="AY78">
        <v>100</v>
      </c>
      <c r="AZ78">
        <v>100</v>
      </c>
      <c r="BA78">
        <v>100</v>
      </c>
      <c r="BB78">
        <v>0</v>
      </c>
      <c r="BC78">
        <v>0</v>
      </c>
      <c r="BD78" t="s">
        <v>149</v>
      </c>
      <c r="BE78">
        <v>0</v>
      </c>
      <c r="BF78" t="s">
        <v>149</v>
      </c>
      <c r="BG78">
        <v>20</v>
      </c>
      <c r="BH78" t="s">
        <v>149</v>
      </c>
      <c r="BI78">
        <v>50</v>
      </c>
      <c r="BJ78" t="s">
        <v>149</v>
      </c>
      <c r="BK78">
        <v>218</v>
      </c>
      <c r="BL78" t="s">
        <v>149</v>
      </c>
      <c r="BM78">
        <v>194</v>
      </c>
      <c r="BN78" t="s">
        <v>146</v>
      </c>
      <c r="BO78">
        <v>13</v>
      </c>
      <c r="BP78">
        <v>52</v>
      </c>
      <c r="BQ78">
        <v>37</v>
      </c>
      <c r="BR78">
        <v>0</v>
      </c>
      <c r="BS78">
        <v>0</v>
      </c>
      <c r="BT78">
        <v>0</v>
      </c>
      <c r="BU78" t="s">
        <v>149</v>
      </c>
      <c r="BV78">
        <v>13</v>
      </c>
      <c r="BW78" t="s">
        <v>149</v>
      </c>
      <c r="BX78">
        <v>0</v>
      </c>
      <c r="BY78" t="s">
        <v>149</v>
      </c>
      <c r="BZ78">
        <v>0</v>
      </c>
      <c r="CA78" t="s">
        <v>149</v>
      </c>
      <c r="CB78">
        <v>676</v>
      </c>
      <c r="CC78" s="4" t="s">
        <v>146</v>
      </c>
      <c r="CD78" t="s">
        <v>146</v>
      </c>
      <c r="CF78" t="s">
        <v>146</v>
      </c>
      <c r="CH78" t="s">
        <v>149</v>
      </c>
      <c r="CI78" t="s">
        <v>732</v>
      </c>
      <c r="CJ78" t="s">
        <v>145</v>
      </c>
      <c r="CL78" t="s">
        <v>155</v>
      </c>
      <c r="CN78" t="s">
        <v>146</v>
      </c>
      <c r="CO78" s="6" t="s">
        <v>180</v>
      </c>
      <c r="CP78">
        <v>0</v>
      </c>
      <c r="CQ78">
        <v>0</v>
      </c>
      <c r="CR78" s="4" t="s">
        <v>145</v>
      </c>
      <c r="CT78" s="8" t="str">
        <f t="shared" si="6"/>
        <v>Não</v>
      </c>
      <c r="CU78" s="4" t="s">
        <v>145</v>
      </c>
      <c r="CW78" s="8" t="str">
        <f t="shared" si="4"/>
        <v>Não</v>
      </c>
      <c r="CX78" s="4" t="s">
        <v>157</v>
      </c>
      <c r="CY78" s="4" t="s">
        <v>146</v>
      </c>
      <c r="CZ78" t="s">
        <v>754</v>
      </c>
      <c r="DA78" t="s">
        <v>146</v>
      </c>
      <c r="DC78" t="s">
        <v>146</v>
      </c>
      <c r="DE78" t="s">
        <v>146</v>
      </c>
      <c r="DG78" s="4" t="s">
        <v>145</v>
      </c>
      <c r="DI78" s="8" t="str">
        <f t="shared" si="5"/>
        <v>Não</v>
      </c>
      <c r="DJ78" s="4" t="s">
        <v>181</v>
      </c>
      <c r="DK78" t="s">
        <v>149</v>
      </c>
      <c r="DL78">
        <v>1</v>
      </c>
      <c r="DM78" t="s">
        <v>146</v>
      </c>
      <c r="DO78" s="4">
        <v>39.630000000000003</v>
      </c>
      <c r="DP78" s="4">
        <v>60.37</v>
      </c>
      <c r="DQ78" s="4">
        <v>22.19</v>
      </c>
      <c r="DR78">
        <v>0</v>
      </c>
      <c r="DS78">
        <v>298</v>
      </c>
      <c r="DT78">
        <v>1156</v>
      </c>
      <c r="DU78">
        <v>0</v>
      </c>
      <c r="DV78">
        <v>0</v>
      </c>
      <c r="DW78">
        <v>0</v>
      </c>
      <c r="DX78">
        <v>20</v>
      </c>
      <c r="DY78">
        <v>25</v>
      </c>
      <c r="DZ78">
        <v>53</v>
      </c>
      <c r="EA78">
        <v>0</v>
      </c>
      <c r="EB78">
        <v>0</v>
      </c>
      <c r="EC78">
        <v>36</v>
      </c>
      <c r="ED78">
        <v>0</v>
      </c>
      <c r="EE78">
        <v>12</v>
      </c>
      <c r="EF78">
        <v>13</v>
      </c>
      <c r="EG78">
        <v>0</v>
      </c>
      <c r="EH78">
        <v>0</v>
      </c>
      <c r="EI78">
        <v>5</v>
      </c>
      <c r="EJ78">
        <v>0</v>
      </c>
      <c r="EK78">
        <v>20</v>
      </c>
      <c r="EL78">
        <v>18</v>
      </c>
      <c r="EM78">
        <v>17</v>
      </c>
      <c r="EN78">
        <v>20</v>
      </c>
      <c r="EO78">
        <v>13</v>
      </c>
      <c r="EP78">
        <v>17</v>
      </c>
      <c r="EQ78" t="s">
        <v>755</v>
      </c>
      <c r="ER78" t="s">
        <v>756</v>
      </c>
    </row>
    <row r="79" spans="1:148">
      <c r="A79" s="1">
        <v>76</v>
      </c>
      <c r="B79" t="s">
        <v>757</v>
      </c>
      <c r="C79" s="4" t="s">
        <v>145</v>
      </c>
      <c r="J79" s="4" t="s">
        <v>145</v>
      </c>
      <c r="L79" s="4" t="s">
        <v>145</v>
      </c>
      <c r="N79" s="4" t="s">
        <v>145</v>
      </c>
      <c r="P79" s="4" t="s">
        <v>223</v>
      </c>
      <c r="R79" s="4" t="s">
        <v>146</v>
      </c>
      <c r="S79" t="s">
        <v>146</v>
      </c>
      <c r="T79" t="s">
        <v>146</v>
      </c>
      <c r="U79" t="s">
        <v>758</v>
      </c>
      <c r="V79" s="4" t="s">
        <v>146</v>
      </c>
      <c r="W79">
        <v>544</v>
      </c>
      <c r="X79" t="s">
        <v>241</v>
      </c>
      <c r="Y79" s="4" t="s">
        <v>145</v>
      </c>
      <c r="AA79">
        <v>2</v>
      </c>
      <c r="AB79">
        <v>7</v>
      </c>
      <c r="AC79" t="s">
        <v>149</v>
      </c>
      <c r="AD79">
        <v>12</v>
      </c>
      <c r="AE79" t="s">
        <v>149</v>
      </c>
      <c r="AF79">
        <v>0</v>
      </c>
      <c r="AG79" t="s">
        <v>146</v>
      </c>
      <c r="AI79">
        <v>2455.35</v>
      </c>
      <c r="AJ79">
        <v>2455.35</v>
      </c>
      <c r="AK79">
        <v>2455.35</v>
      </c>
      <c r="AL79" s="4" t="s">
        <v>146</v>
      </c>
      <c r="AM79" t="s">
        <v>145</v>
      </c>
      <c r="AO79">
        <v>6</v>
      </c>
      <c r="AP79" t="s">
        <v>150</v>
      </c>
      <c r="AR79" s="4" t="s">
        <v>151</v>
      </c>
      <c r="AS79" s="4" t="s">
        <v>146</v>
      </c>
      <c r="AU79" s="4" t="s">
        <v>146</v>
      </c>
      <c r="AV79">
        <v>5</v>
      </c>
      <c r="AW79" s="4" t="s">
        <v>145</v>
      </c>
      <c r="BD79" t="s">
        <v>149</v>
      </c>
      <c r="BE79">
        <v>15</v>
      </c>
      <c r="BF79" t="s">
        <v>149</v>
      </c>
      <c r="BG79">
        <v>45</v>
      </c>
      <c r="BH79" t="s">
        <v>149</v>
      </c>
      <c r="BI79">
        <v>144</v>
      </c>
      <c r="BJ79" t="s">
        <v>149</v>
      </c>
      <c r="BK79">
        <v>655</v>
      </c>
      <c r="BL79" t="s">
        <v>149</v>
      </c>
      <c r="BM79">
        <v>582</v>
      </c>
      <c r="BN79" t="s">
        <v>145</v>
      </c>
      <c r="BU79" t="s">
        <v>149</v>
      </c>
      <c r="BV79">
        <v>42</v>
      </c>
      <c r="BW79" t="s">
        <v>149</v>
      </c>
      <c r="BX79">
        <v>345</v>
      </c>
      <c r="BY79" t="s">
        <v>149</v>
      </c>
      <c r="BZ79">
        <v>0</v>
      </c>
      <c r="CA79" t="s">
        <v>149</v>
      </c>
      <c r="CB79">
        <v>0</v>
      </c>
      <c r="CC79" s="4" t="s">
        <v>146</v>
      </c>
      <c r="CD79" t="s">
        <v>146</v>
      </c>
      <c r="CF79" t="s">
        <v>146</v>
      </c>
      <c r="CH79" t="s">
        <v>146</v>
      </c>
      <c r="CJ79" t="s">
        <v>145</v>
      </c>
      <c r="CL79" t="s">
        <v>166</v>
      </c>
      <c r="CN79" t="s">
        <v>146</v>
      </c>
      <c r="CO79" s="6" t="s">
        <v>156</v>
      </c>
      <c r="CP79">
        <v>7</v>
      </c>
      <c r="CQ79">
        <v>7</v>
      </c>
      <c r="CR79" s="4" t="s">
        <v>146</v>
      </c>
      <c r="CS79" t="s">
        <v>218</v>
      </c>
      <c r="CT79" s="8">
        <f t="shared" si="6"/>
        <v>14</v>
      </c>
      <c r="CU79" s="4" t="s">
        <v>145</v>
      </c>
      <c r="CW79" s="8" t="str">
        <f t="shared" si="4"/>
        <v>Não</v>
      </c>
      <c r="CX79" s="4" t="s">
        <v>157</v>
      </c>
      <c r="CY79" s="4" t="s">
        <v>146</v>
      </c>
      <c r="CZ79" t="s">
        <v>759</v>
      </c>
      <c r="DA79" t="s">
        <v>149</v>
      </c>
      <c r="DB79">
        <v>48</v>
      </c>
      <c r="DC79" t="s">
        <v>149</v>
      </c>
      <c r="DD79">
        <v>40</v>
      </c>
      <c r="DE79" t="s">
        <v>149</v>
      </c>
      <c r="DF79">
        <v>40</v>
      </c>
      <c r="DG79" s="4" t="s">
        <v>145</v>
      </c>
      <c r="DI79" s="8" t="str">
        <f t="shared" si="5"/>
        <v>Não</v>
      </c>
      <c r="DJ79" s="4" t="s">
        <v>181</v>
      </c>
      <c r="DK79" t="s">
        <v>149</v>
      </c>
      <c r="DL79">
        <v>14</v>
      </c>
      <c r="DM79" t="s">
        <v>149</v>
      </c>
      <c r="DN79">
        <v>3</v>
      </c>
      <c r="DO79" s="4">
        <v>100</v>
      </c>
      <c r="DP79" s="4">
        <v>92.63</v>
      </c>
      <c r="DQ79" s="4">
        <v>35.61</v>
      </c>
      <c r="DR79">
        <v>398</v>
      </c>
      <c r="DS79">
        <v>884</v>
      </c>
      <c r="DT79">
        <v>3216</v>
      </c>
      <c r="DU79">
        <v>54</v>
      </c>
      <c r="DV79">
        <v>38</v>
      </c>
      <c r="DW79">
        <v>40</v>
      </c>
      <c r="DX79">
        <v>22</v>
      </c>
      <c r="DY79">
        <v>140</v>
      </c>
      <c r="DZ79">
        <v>14</v>
      </c>
      <c r="EA79">
        <v>52</v>
      </c>
      <c r="EB79">
        <v>58</v>
      </c>
      <c r="EC79">
        <v>65</v>
      </c>
      <c r="ED79">
        <v>3</v>
      </c>
      <c r="EE79">
        <v>35</v>
      </c>
      <c r="EF79">
        <v>38</v>
      </c>
      <c r="EG79">
        <v>3</v>
      </c>
      <c r="EH79">
        <v>0</v>
      </c>
      <c r="EI79">
        <v>0</v>
      </c>
      <c r="EJ79">
        <v>92</v>
      </c>
      <c r="EK79">
        <v>49</v>
      </c>
      <c r="EL79">
        <v>22</v>
      </c>
      <c r="EM79">
        <v>39</v>
      </c>
      <c r="EN79">
        <v>31</v>
      </c>
      <c r="EO79">
        <v>30</v>
      </c>
      <c r="EP79">
        <v>32</v>
      </c>
      <c r="EQ79" t="s">
        <v>760</v>
      </c>
      <c r="ER79" t="s">
        <v>761</v>
      </c>
    </row>
    <row r="80" spans="1:148">
      <c r="A80" s="1">
        <v>77</v>
      </c>
      <c r="B80" t="s">
        <v>762</v>
      </c>
      <c r="C80" s="4" t="s">
        <v>145</v>
      </c>
      <c r="J80" s="4" t="s">
        <v>145</v>
      </c>
      <c r="L80" s="4" t="s">
        <v>145</v>
      </c>
      <c r="N80" s="4" t="s">
        <v>145</v>
      </c>
      <c r="P80" s="4" t="s">
        <v>223</v>
      </c>
      <c r="R80" s="4" t="s">
        <v>146</v>
      </c>
      <c r="S80" t="s">
        <v>146</v>
      </c>
      <c r="T80" t="s">
        <v>145</v>
      </c>
      <c r="U80" t="s">
        <v>763</v>
      </c>
      <c r="V80" s="4" t="s">
        <v>146</v>
      </c>
      <c r="W80" t="s">
        <v>764</v>
      </c>
      <c r="X80" t="s">
        <v>595</v>
      </c>
      <c r="Y80" s="4" t="s">
        <v>145</v>
      </c>
      <c r="AA80">
        <v>12</v>
      </c>
      <c r="AB80">
        <v>0</v>
      </c>
      <c r="AC80" t="s">
        <v>146</v>
      </c>
      <c r="AE80" t="s">
        <v>149</v>
      </c>
      <c r="AF80">
        <v>0</v>
      </c>
      <c r="AG80" t="s">
        <v>146</v>
      </c>
      <c r="AI80">
        <v>2206.9299999999998</v>
      </c>
      <c r="AJ80">
        <v>2206.9299999999998</v>
      </c>
      <c r="AK80">
        <v>2646.78</v>
      </c>
      <c r="AL80" s="4" t="s">
        <v>146</v>
      </c>
      <c r="AM80" t="s">
        <v>146</v>
      </c>
      <c r="AN80">
        <v>40</v>
      </c>
      <c r="AO80">
        <v>14</v>
      </c>
      <c r="AP80" t="s">
        <v>150</v>
      </c>
      <c r="AR80" s="4" t="s">
        <v>151</v>
      </c>
      <c r="AS80" s="4" t="s">
        <v>145</v>
      </c>
      <c r="AT80">
        <v>95</v>
      </c>
      <c r="AU80" s="4" t="s">
        <v>146</v>
      </c>
      <c r="AV80">
        <v>12</v>
      </c>
      <c r="AW80" s="4" t="s">
        <v>145</v>
      </c>
      <c r="BD80" t="s">
        <v>149</v>
      </c>
      <c r="BE80">
        <v>14</v>
      </c>
      <c r="BF80" t="s">
        <v>149</v>
      </c>
      <c r="BG80">
        <v>26</v>
      </c>
      <c r="BH80" t="s">
        <v>149</v>
      </c>
      <c r="BI80">
        <v>55</v>
      </c>
      <c r="BJ80" t="s">
        <v>149</v>
      </c>
      <c r="BK80">
        <v>273</v>
      </c>
      <c r="BL80" t="s">
        <v>146</v>
      </c>
      <c r="BN80" t="s">
        <v>146</v>
      </c>
      <c r="BO80">
        <v>149</v>
      </c>
      <c r="BP80">
        <v>483</v>
      </c>
      <c r="BQ80">
        <v>53</v>
      </c>
      <c r="BR80">
        <v>49</v>
      </c>
      <c r="BS80">
        <v>53</v>
      </c>
      <c r="BT80">
        <v>23</v>
      </c>
      <c r="BU80" t="s">
        <v>149</v>
      </c>
      <c r="BV80">
        <v>12</v>
      </c>
      <c r="BW80" t="s">
        <v>149</v>
      </c>
      <c r="BX80">
        <v>0</v>
      </c>
      <c r="BY80" t="s">
        <v>149</v>
      </c>
      <c r="BZ80">
        <v>0</v>
      </c>
      <c r="CA80" t="s">
        <v>149</v>
      </c>
      <c r="CB80">
        <v>0</v>
      </c>
      <c r="CC80" s="4" t="s">
        <v>146</v>
      </c>
      <c r="CD80" t="s">
        <v>149</v>
      </c>
      <c r="CE80" t="s">
        <v>765</v>
      </c>
      <c r="CF80" t="s">
        <v>149</v>
      </c>
      <c r="CG80" t="s">
        <v>765</v>
      </c>
      <c r="CH80" t="s">
        <v>149</v>
      </c>
      <c r="CI80" t="s">
        <v>766</v>
      </c>
      <c r="CJ80" t="s">
        <v>145</v>
      </c>
      <c r="CL80" t="s">
        <v>155</v>
      </c>
      <c r="CN80" t="s">
        <v>145</v>
      </c>
      <c r="CO80" s="6" t="s">
        <v>351</v>
      </c>
      <c r="CP80">
        <v>1</v>
      </c>
      <c r="CQ80">
        <v>11</v>
      </c>
      <c r="CR80" s="4" t="s">
        <v>146</v>
      </c>
      <c r="CS80" t="s">
        <v>565</v>
      </c>
      <c r="CT80" s="8">
        <f t="shared" si="6"/>
        <v>53</v>
      </c>
      <c r="CU80" s="4" t="s">
        <v>146</v>
      </c>
      <c r="CV80" t="s">
        <v>368</v>
      </c>
      <c r="CW80" s="8">
        <f t="shared" si="4"/>
        <v>209</v>
      </c>
      <c r="CX80" s="4" t="s">
        <v>157</v>
      </c>
      <c r="CY80" s="4" t="s">
        <v>146</v>
      </c>
      <c r="CZ80" t="s">
        <v>767</v>
      </c>
      <c r="DA80" t="s">
        <v>149</v>
      </c>
      <c r="DB80">
        <v>32</v>
      </c>
      <c r="DC80" t="s">
        <v>149</v>
      </c>
      <c r="DD80">
        <v>32</v>
      </c>
      <c r="DE80" t="s">
        <v>149</v>
      </c>
      <c r="DF80">
        <v>32</v>
      </c>
      <c r="DG80" s="4" t="s">
        <v>146</v>
      </c>
      <c r="DH80" t="s">
        <v>768</v>
      </c>
      <c r="DI80" s="8">
        <f t="shared" si="5"/>
        <v>55</v>
      </c>
      <c r="DJ80" s="4" t="s">
        <v>193</v>
      </c>
      <c r="DK80" t="s">
        <v>149</v>
      </c>
      <c r="DL80">
        <v>10</v>
      </c>
      <c r="DM80" t="s">
        <v>149</v>
      </c>
      <c r="DN80">
        <v>3</v>
      </c>
      <c r="DO80" s="4">
        <v>27.85</v>
      </c>
      <c r="DP80" s="4">
        <v>70.27</v>
      </c>
      <c r="DQ80" s="4">
        <v>27.85</v>
      </c>
      <c r="DR80">
        <v>212</v>
      </c>
      <c r="DS80">
        <v>452</v>
      </c>
      <c r="DT80">
        <v>1611</v>
      </c>
      <c r="DU80">
        <v>21</v>
      </c>
      <c r="DV80">
        <v>4</v>
      </c>
      <c r="DW80">
        <v>19</v>
      </c>
      <c r="DX80">
        <v>5</v>
      </c>
      <c r="DY80">
        <v>57</v>
      </c>
      <c r="DZ80">
        <v>24</v>
      </c>
      <c r="EA80">
        <v>10</v>
      </c>
      <c r="EB80">
        <v>20</v>
      </c>
      <c r="EC80">
        <v>70</v>
      </c>
      <c r="ED80">
        <v>8</v>
      </c>
      <c r="EE80">
        <v>9</v>
      </c>
      <c r="EF80">
        <v>10</v>
      </c>
      <c r="EG80">
        <v>0</v>
      </c>
      <c r="EH80">
        <v>0</v>
      </c>
      <c r="EI80">
        <v>0</v>
      </c>
      <c r="EJ80">
        <v>25</v>
      </c>
      <c r="EK80">
        <v>24</v>
      </c>
      <c r="EL80">
        <v>12</v>
      </c>
      <c r="EM80">
        <v>12</v>
      </c>
      <c r="EN80">
        <v>13</v>
      </c>
      <c r="EO80">
        <v>12</v>
      </c>
      <c r="EP80">
        <v>13</v>
      </c>
      <c r="EQ80" t="s">
        <v>769</v>
      </c>
      <c r="ER80" t="s">
        <v>770</v>
      </c>
    </row>
    <row r="81" spans="1:148">
      <c r="A81" s="1">
        <v>78</v>
      </c>
      <c r="B81" t="s">
        <v>771</v>
      </c>
      <c r="C81" s="4" t="s">
        <v>146</v>
      </c>
      <c r="D81">
        <v>0</v>
      </c>
      <c r="E81">
        <v>0</v>
      </c>
      <c r="F81">
        <v>3</v>
      </c>
      <c r="G81">
        <v>8</v>
      </c>
      <c r="H81">
        <v>0</v>
      </c>
      <c r="I81">
        <v>0</v>
      </c>
      <c r="J81" s="4" t="s">
        <v>146</v>
      </c>
      <c r="K81">
        <v>548</v>
      </c>
      <c r="L81" s="4" t="s">
        <v>146</v>
      </c>
      <c r="M81">
        <v>206</v>
      </c>
      <c r="N81" s="4" t="s">
        <v>146</v>
      </c>
      <c r="O81">
        <v>203</v>
      </c>
      <c r="P81" s="4" t="s">
        <v>223</v>
      </c>
      <c r="R81" s="4" t="s">
        <v>146</v>
      </c>
      <c r="S81" t="s">
        <v>146</v>
      </c>
      <c r="T81" t="s">
        <v>146</v>
      </c>
      <c r="U81" t="s">
        <v>772</v>
      </c>
      <c r="V81" s="4" t="s">
        <v>146</v>
      </c>
      <c r="W81">
        <v>2323</v>
      </c>
      <c r="X81" t="s">
        <v>173</v>
      </c>
      <c r="Y81" s="4" t="s">
        <v>146</v>
      </c>
      <c r="Z81">
        <v>15</v>
      </c>
      <c r="AA81">
        <v>10</v>
      </c>
      <c r="AB81">
        <v>1</v>
      </c>
      <c r="AC81" t="s">
        <v>149</v>
      </c>
      <c r="AD81">
        <v>31</v>
      </c>
      <c r="AE81" t="s">
        <v>149</v>
      </c>
      <c r="AF81">
        <v>0</v>
      </c>
      <c r="AG81" t="s">
        <v>149</v>
      </c>
      <c r="AH81">
        <v>387</v>
      </c>
      <c r="AI81">
        <v>2528.6799999999998</v>
      </c>
      <c r="AJ81">
        <v>2528.6799999999998</v>
      </c>
      <c r="AK81">
        <v>2528.6799999999998</v>
      </c>
      <c r="AL81" s="4" t="s">
        <v>146</v>
      </c>
      <c r="AM81" t="s">
        <v>146</v>
      </c>
      <c r="AN81">
        <v>40</v>
      </c>
      <c r="AO81">
        <v>5</v>
      </c>
      <c r="AP81" t="s">
        <v>150</v>
      </c>
      <c r="AR81" s="4" t="s">
        <v>151</v>
      </c>
      <c r="AS81" s="4" t="s">
        <v>146</v>
      </c>
      <c r="AU81" s="4" t="s">
        <v>146</v>
      </c>
      <c r="AV81">
        <v>4</v>
      </c>
      <c r="AW81" s="4" t="s">
        <v>146</v>
      </c>
      <c r="AX81" t="s">
        <v>773</v>
      </c>
      <c r="AY81">
        <v>100</v>
      </c>
      <c r="AZ81">
        <v>100</v>
      </c>
      <c r="BA81">
        <v>100</v>
      </c>
      <c r="BB81">
        <v>100</v>
      </c>
      <c r="BC81">
        <v>100</v>
      </c>
      <c r="BD81" t="s">
        <v>149</v>
      </c>
      <c r="BE81">
        <v>27</v>
      </c>
      <c r="BF81" t="s">
        <v>149</v>
      </c>
      <c r="BG81">
        <v>49</v>
      </c>
      <c r="BH81" t="s">
        <v>149</v>
      </c>
      <c r="BI81">
        <v>130</v>
      </c>
      <c r="BJ81" t="s">
        <v>149</v>
      </c>
      <c r="BK81">
        <v>540</v>
      </c>
      <c r="BL81" t="s">
        <v>149</v>
      </c>
      <c r="BM81">
        <v>469</v>
      </c>
      <c r="BN81" t="s">
        <v>146</v>
      </c>
      <c r="BO81">
        <v>12</v>
      </c>
      <c r="BP81">
        <v>46</v>
      </c>
      <c r="BQ81">
        <v>51</v>
      </c>
      <c r="BR81">
        <v>23</v>
      </c>
      <c r="BS81">
        <v>46</v>
      </c>
      <c r="BT81">
        <v>0</v>
      </c>
      <c r="BU81" t="s">
        <v>149</v>
      </c>
      <c r="BV81">
        <v>25</v>
      </c>
      <c r="BW81" t="s">
        <v>149</v>
      </c>
      <c r="BX81">
        <v>264</v>
      </c>
      <c r="BY81" t="s">
        <v>149</v>
      </c>
      <c r="BZ81">
        <v>129</v>
      </c>
      <c r="CA81" t="s">
        <v>149</v>
      </c>
      <c r="CB81">
        <v>1135</v>
      </c>
      <c r="CC81" s="4" t="s">
        <v>146</v>
      </c>
      <c r="CD81" t="s">
        <v>149</v>
      </c>
      <c r="CE81" t="s">
        <v>774</v>
      </c>
      <c r="CF81" t="s">
        <v>149</v>
      </c>
      <c r="CG81" t="s">
        <v>774</v>
      </c>
      <c r="CH81" t="s">
        <v>149</v>
      </c>
      <c r="CI81" t="s">
        <v>775</v>
      </c>
      <c r="CJ81" t="s">
        <v>145</v>
      </c>
      <c r="CL81" t="s">
        <v>253</v>
      </c>
      <c r="CM81" t="s">
        <v>776</v>
      </c>
      <c r="CN81" t="s">
        <v>146</v>
      </c>
      <c r="CO81" s="6" t="s">
        <v>156</v>
      </c>
      <c r="CP81">
        <v>0</v>
      </c>
      <c r="CQ81">
        <v>18</v>
      </c>
      <c r="CR81" s="4" t="s">
        <v>146</v>
      </c>
      <c r="CS81" t="s">
        <v>777</v>
      </c>
      <c r="CT81" s="8">
        <f t="shared" si="6"/>
        <v>76</v>
      </c>
      <c r="CU81" s="4" t="s">
        <v>145</v>
      </c>
      <c r="CW81" s="8" t="str">
        <f t="shared" si="4"/>
        <v>Não</v>
      </c>
      <c r="CX81" s="4" t="s">
        <v>178</v>
      </c>
      <c r="CY81" s="4" t="s">
        <v>146</v>
      </c>
      <c r="CZ81" t="s">
        <v>778</v>
      </c>
      <c r="DA81" t="s">
        <v>149</v>
      </c>
      <c r="DB81">
        <v>120</v>
      </c>
      <c r="DC81" t="s">
        <v>149</v>
      </c>
      <c r="DD81">
        <v>120</v>
      </c>
      <c r="DE81" t="s">
        <v>149</v>
      </c>
      <c r="DF81">
        <v>240</v>
      </c>
      <c r="DG81" s="4" t="s">
        <v>145</v>
      </c>
      <c r="DI81" s="8" t="str">
        <f t="shared" si="5"/>
        <v>Não</v>
      </c>
      <c r="DJ81" s="4" t="s">
        <v>159</v>
      </c>
      <c r="DK81" t="s">
        <v>149</v>
      </c>
      <c r="DL81">
        <v>48</v>
      </c>
      <c r="DM81" t="s">
        <v>149</v>
      </c>
      <c r="DN81">
        <v>72</v>
      </c>
      <c r="DO81" s="4">
        <v>100</v>
      </c>
      <c r="DP81" s="4">
        <v>100</v>
      </c>
      <c r="DQ81" s="4">
        <v>100</v>
      </c>
      <c r="DR81">
        <v>129</v>
      </c>
      <c r="DS81">
        <v>264</v>
      </c>
      <c r="DT81">
        <v>2617</v>
      </c>
      <c r="DU81">
        <v>16</v>
      </c>
      <c r="DV81">
        <v>14</v>
      </c>
      <c r="DW81">
        <v>36</v>
      </c>
      <c r="DX81">
        <v>13</v>
      </c>
      <c r="DY81">
        <v>124</v>
      </c>
      <c r="DZ81">
        <v>32</v>
      </c>
      <c r="EA81">
        <v>95</v>
      </c>
      <c r="EB81">
        <v>91</v>
      </c>
      <c r="EC81">
        <v>95</v>
      </c>
      <c r="ED81">
        <v>4</v>
      </c>
      <c r="EE81">
        <v>19</v>
      </c>
      <c r="EF81">
        <v>20</v>
      </c>
      <c r="EG81">
        <v>4</v>
      </c>
      <c r="EH81">
        <v>1</v>
      </c>
      <c r="EI81">
        <v>0</v>
      </c>
      <c r="EJ81">
        <v>30</v>
      </c>
      <c r="EK81">
        <v>49</v>
      </c>
      <c r="EL81">
        <v>32</v>
      </c>
      <c r="EM81">
        <v>25</v>
      </c>
      <c r="EN81">
        <v>24</v>
      </c>
      <c r="EO81">
        <v>24</v>
      </c>
      <c r="EP81">
        <v>28</v>
      </c>
      <c r="EQ81" t="s">
        <v>779</v>
      </c>
      <c r="ER81" t="s">
        <v>780</v>
      </c>
    </row>
    <row r="82" spans="1:148">
      <c r="A82" s="1">
        <v>79</v>
      </c>
      <c r="B82" t="s">
        <v>781</v>
      </c>
      <c r="C82" s="4" t="s">
        <v>145</v>
      </c>
      <c r="J82" s="4" t="s">
        <v>145</v>
      </c>
      <c r="L82" s="4" t="s">
        <v>145</v>
      </c>
      <c r="N82" s="4" t="s">
        <v>145</v>
      </c>
      <c r="P82" s="4" t="s">
        <v>172</v>
      </c>
      <c r="R82" s="4" t="s">
        <v>146</v>
      </c>
      <c r="S82" t="s">
        <v>146</v>
      </c>
      <c r="T82" t="s">
        <v>145</v>
      </c>
      <c r="V82" s="4" t="s">
        <v>146</v>
      </c>
      <c r="W82" t="s">
        <v>782</v>
      </c>
      <c r="X82" t="s">
        <v>206</v>
      </c>
      <c r="Y82" s="4" t="s">
        <v>145</v>
      </c>
      <c r="AA82">
        <v>12</v>
      </c>
      <c r="AB82">
        <v>1</v>
      </c>
      <c r="AC82" t="s">
        <v>149</v>
      </c>
      <c r="AD82">
        <v>20</v>
      </c>
      <c r="AE82" t="s">
        <v>149</v>
      </c>
      <c r="AF82">
        <v>0</v>
      </c>
      <c r="AG82" t="s">
        <v>146</v>
      </c>
      <c r="AI82">
        <v>1725.71</v>
      </c>
      <c r="AJ82">
        <v>1725.71</v>
      </c>
      <c r="AK82">
        <v>1725.71</v>
      </c>
      <c r="AL82" s="4" t="s">
        <v>146</v>
      </c>
      <c r="AM82" t="s">
        <v>146</v>
      </c>
      <c r="AN82">
        <v>30</v>
      </c>
      <c r="AO82">
        <v>8</v>
      </c>
      <c r="AP82" t="s">
        <v>150</v>
      </c>
      <c r="AR82" s="4" t="s">
        <v>151</v>
      </c>
      <c r="AS82" s="4" t="s">
        <v>145</v>
      </c>
      <c r="AT82">
        <v>63.19</v>
      </c>
      <c r="AU82" s="4" t="s">
        <v>145</v>
      </c>
      <c r="AW82" s="4" t="s">
        <v>146</v>
      </c>
      <c r="AX82" t="s">
        <v>578</v>
      </c>
      <c r="AY82">
        <v>83.93</v>
      </c>
      <c r="AZ82">
        <v>71.430000000000007</v>
      </c>
      <c r="BA82">
        <v>81.27</v>
      </c>
      <c r="BB82">
        <v>77.17</v>
      </c>
      <c r="BC82">
        <v>79.569999999999993</v>
      </c>
      <c r="BD82" t="s">
        <v>149</v>
      </c>
      <c r="BE82">
        <v>17</v>
      </c>
      <c r="BF82" t="s">
        <v>149</v>
      </c>
      <c r="BG82">
        <v>26</v>
      </c>
      <c r="BH82" t="s">
        <v>149</v>
      </c>
      <c r="BI82">
        <v>69</v>
      </c>
      <c r="BJ82" t="s">
        <v>149</v>
      </c>
      <c r="BK82">
        <v>262</v>
      </c>
      <c r="BL82" t="s">
        <v>149</v>
      </c>
      <c r="BM82">
        <v>262</v>
      </c>
      <c r="BN82" t="s">
        <v>146</v>
      </c>
      <c r="BO82">
        <v>418</v>
      </c>
      <c r="BP82">
        <v>3278</v>
      </c>
      <c r="BQ82">
        <v>1898</v>
      </c>
      <c r="BR82">
        <v>480</v>
      </c>
      <c r="BS82">
        <v>900</v>
      </c>
      <c r="BT82">
        <v>0</v>
      </c>
      <c r="BU82" t="s">
        <v>149</v>
      </c>
      <c r="BV82">
        <v>26</v>
      </c>
      <c r="BW82" t="s">
        <v>146</v>
      </c>
      <c r="BY82" t="s">
        <v>146</v>
      </c>
      <c r="CA82" t="s">
        <v>149</v>
      </c>
      <c r="CB82">
        <v>856</v>
      </c>
      <c r="CC82" s="4" t="s">
        <v>146</v>
      </c>
      <c r="CD82" t="s">
        <v>146</v>
      </c>
      <c r="CF82" t="s">
        <v>146</v>
      </c>
      <c r="CH82" t="s">
        <v>146</v>
      </c>
      <c r="CJ82" t="s">
        <v>145</v>
      </c>
      <c r="CL82" t="s">
        <v>166</v>
      </c>
      <c r="CN82" t="s">
        <v>146</v>
      </c>
      <c r="CO82" s="6" t="s">
        <v>783</v>
      </c>
      <c r="CP82">
        <v>0</v>
      </c>
      <c r="CQ82">
        <v>4</v>
      </c>
      <c r="CR82" s="4" t="s">
        <v>146</v>
      </c>
      <c r="CS82" t="s">
        <v>177</v>
      </c>
      <c r="CT82" s="8">
        <f t="shared" si="6"/>
        <v>12</v>
      </c>
      <c r="CU82" s="4" t="s">
        <v>145</v>
      </c>
      <c r="CW82" s="8" t="str">
        <f t="shared" si="4"/>
        <v>Não</v>
      </c>
      <c r="CX82" s="4" t="s">
        <v>157</v>
      </c>
      <c r="CY82" s="4" t="s">
        <v>146</v>
      </c>
      <c r="CZ82" t="s">
        <v>784</v>
      </c>
      <c r="DA82" t="s">
        <v>149</v>
      </c>
      <c r="DB82">
        <v>40</v>
      </c>
      <c r="DC82" t="s">
        <v>149</v>
      </c>
      <c r="DD82">
        <v>40</v>
      </c>
      <c r="DE82" t="s">
        <v>149</v>
      </c>
      <c r="DF82">
        <v>40</v>
      </c>
      <c r="DG82" s="4" t="s">
        <v>145</v>
      </c>
      <c r="DI82" s="8" t="str">
        <f t="shared" si="5"/>
        <v>Não</v>
      </c>
      <c r="DJ82" s="4" t="s">
        <v>159</v>
      </c>
      <c r="DK82" t="s">
        <v>149</v>
      </c>
      <c r="DL82">
        <v>26</v>
      </c>
      <c r="DM82" t="s">
        <v>146</v>
      </c>
      <c r="DO82" s="4">
        <v>99.84</v>
      </c>
      <c r="DP82" s="4">
        <v>60.81</v>
      </c>
      <c r="DQ82" s="4">
        <v>25.44</v>
      </c>
      <c r="DR82">
        <v>216</v>
      </c>
      <c r="DS82">
        <v>342</v>
      </c>
      <c r="DT82">
        <v>1471</v>
      </c>
      <c r="DU82">
        <v>5</v>
      </c>
      <c r="DV82">
        <v>5</v>
      </c>
      <c r="DW82">
        <v>16</v>
      </c>
      <c r="DX82">
        <v>13</v>
      </c>
      <c r="DY82">
        <v>32</v>
      </c>
      <c r="DZ82">
        <v>33</v>
      </c>
      <c r="EA82">
        <v>10</v>
      </c>
      <c r="EB82">
        <v>10.34</v>
      </c>
      <c r="EC82">
        <v>63.64</v>
      </c>
      <c r="ED82">
        <v>6</v>
      </c>
      <c r="EE82">
        <v>6</v>
      </c>
      <c r="EF82">
        <v>20</v>
      </c>
      <c r="EG82">
        <v>0</v>
      </c>
      <c r="EH82">
        <v>0</v>
      </c>
      <c r="EI82">
        <v>10</v>
      </c>
      <c r="EJ82">
        <v>10</v>
      </c>
      <c r="EK82">
        <v>29</v>
      </c>
      <c r="EL82">
        <v>13</v>
      </c>
      <c r="EM82">
        <v>12</v>
      </c>
      <c r="EN82">
        <v>16</v>
      </c>
      <c r="EO82">
        <v>12</v>
      </c>
      <c r="EP82">
        <v>12</v>
      </c>
      <c r="EQ82" t="s">
        <v>785</v>
      </c>
      <c r="ER82" t="s">
        <v>786</v>
      </c>
    </row>
    <row r="83" spans="1:148">
      <c r="A83" s="1">
        <v>80</v>
      </c>
      <c r="B83" t="s">
        <v>787</v>
      </c>
      <c r="C83" s="4" t="s">
        <v>145</v>
      </c>
      <c r="J83" s="4" t="s">
        <v>145</v>
      </c>
      <c r="L83" s="4" t="s">
        <v>146</v>
      </c>
      <c r="M83">
        <v>1000</v>
      </c>
      <c r="N83" s="4" t="s">
        <v>145</v>
      </c>
      <c r="P83" s="4" t="s">
        <v>172</v>
      </c>
      <c r="R83" s="4" t="s">
        <v>146</v>
      </c>
      <c r="S83" t="s">
        <v>146</v>
      </c>
      <c r="T83" t="s">
        <v>145</v>
      </c>
      <c r="V83" s="4" t="s">
        <v>146</v>
      </c>
      <c r="W83" t="s">
        <v>788</v>
      </c>
      <c r="X83" t="s">
        <v>241</v>
      </c>
      <c r="Y83" s="4" t="s">
        <v>145</v>
      </c>
      <c r="AA83">
        <v>0</v>
      </c>
      <c r="AB83">
        <v>5</v>
      </c>
      <c r="AC83" t="s">
        <v>149</v>
      </c>
      <c r="AD83">
        <v>28</v>
      </c>
      <c r="AE83" t="s">
        <v>149</v>
      </c>
      <c r="AF83">
        <v>5</v>
      </c>
      <c r="AG83" t="s">
        <v>146</v>
      </c>
      <c r="AI83">
        <v>2051.94</v>
      </c>
      <c r="AJ83">
        <v>2051.94</v>
      </c>
      <c r="AK83">
        <v>2216.09</v>
      </c>
      <c r="AL83" s="4" t="s">
        <v>146</v>
      </c>
      <c r="AM83" t="s">
        <v>145</v>
      </c>
      <c r="AO83">
        <v>10</v>
      </c>
      <c r="AP83" t="s">
        <v>150</v>
      </c>
      <c r="AR83" s="4" t="s">
        <v>151</v>
      </c>
      <c r="AS83" s="4" t="s">
        <v>146</v>
      </c>
      <c r="AU83" s="4" t="s">
        <v>146</v>
      </c>
      <c r="AV83">
        <v>0</v>
      </c>
      <c r="AW83" s="4" t="s">
        <v>146</v>
      </c>
      <c r="AX83" t="s">
        <v>264</v>
      </c>
      <c r="AY83">
        <v>70</v>
      </c>
      <c r="AZ83">
        <v>50</v>
      </c>
      <c r="BA83">
        <v>80</v>
      </c>
      <c r="BB83">
        <v>75</v>
      </c>
      <c r="BC83">
        <v>62</v>
      </c>
      <c r="BD83" t="s">
        <v>149</v>
      </c>
      <c r="BE83">
        <v>4</v>
      </c>
      <c r="BF83" t="s">
        <v>149</v>
      </c>
      <c r="BG83">
        <v>47</v>
      </c>
      <c r="BH83" t="s">
        <v>149</v>
      </c>
      <c r="BI83">
        <v>1332017</v>
      </c>
      <c r="BJ83" t="s">
        <v>149</v>
      </c>
      <c r="BK83">
        <v>622</v>
      </c>
      <c r="BL83" t="s">
        <v>149</v>
      </c>
      <c r="BM83">
        <v>545</v>
      </c>
      <c r="BN83" t="s">
        <v>145</v>
      </c>
      <c r="BU83" t="s">
        <v>149</v>
      </c>
      <c r="BV83">
        <v>30</v>
      </c>
      <c r="BW83" t="s">
        <v>149</v>
      </c>
      <c r="BX83">
        <v>99</v>
      </c>
      <c r="BY83" t="s">
        <v>146</v>
      </c>
      <c r="CA83" t="s">
        <v>146</v>
      </c>
      <c r="CC83" s="4" t="s">
        <v>146</v>
      </c>
      <c r="CD83" t="s">
        <v>146</v>
      </c>
      <c r="CF83" t="s">
        <v>146</v>
      </c>
      <c r="CH83" t="s">
        <v>146</v>
      </c>
      <c r="CJ83" t="s">
        <v>145</v>
      </c>
      <c r="CL83" t="s">
        <v>155</v>
      </c>
      <c r="CN83" t="s">
        <v>146</v>
      </c>
      <c r="CO83" s="6" t="s">
        <v>167</v>
      </c>
      <c r="CP83">
        <v>10</v>
      </c>
      <c r="CQ83">
        <v>15</v>
      </c>
      <c r="CR83" s="4" t="s">
        <v>146</v>
      </c>
      <c r="CS83" t="s">
        <v>327</v>
      </c>
      <c r="CT83" s="8">
        <f t="shared" si="6"/>
        <v>26</v>
      </c>
      <c r="CU83" s="4" t="s">
        <v>145</v>
      </c>
      <c r="CW83" s="8" t="str">
        <f t="shared" si="4"/>
        <v>Não</v>
      </c>
      <c r="CX83" s="4" t="s">
        <v>157</v>
      </c>
      <c r="CY83" s="4" t="s">
        <v>146</v>
      </c>
      <c r="CZ83" t="s">
        <v>789</v>
      </c>
      <c r="DA83" t="s">
        <v>146</v>
      </c>
      <c r="DC83" t="s">
        <v>146</v>
      </c>
      <c r="DE83" t="s">
        <v>146</v>
      </c>
      <c r="DG83" s="4" t="s">
        <v>145</v>
      </c>
      <c r="DI83" s="8" t="str">
        <f t="shared" si="5"/>
        <v>Não</v>
      </c>
      <c r="DJ83" s="4" t="s">
        <v>159</v>
      </c>
      <c r="DK83" t="s">
        <v>146</v>
      </c>
      <c r="DM83" t="s">
        <v>146</v>
      </c>
      <c r="DO83" s="4">
        <v>74.680000000000007</v>
      </c>
      <c r="DP83" s="4">
        <v>100</v>
      </c>
      <c r="DQ83" s="4">
        <v>30.35</v>
      </c>
      <c r="DR83">
        <v>99</v>
      </c>
      <c r="DS83">
        <v>956</v>
      </c>
      <c r="DT83">
        <v>3085</v>
      </c>
      <c r="DU83">
        <v>3</v>
      </c>
      <c r="DV83">
        <v>2</v>
      </c>
      <c r="DW83">
        <v>18</v>
      </c>
      <c r="DX83">
        <v>23</v>
      </c>
      <c r="DY83">
        <v>184</v>
      </c>
      <c r="DZ83">
        <v>158</v>
      </c>
      <c r="EA83">
        <v>0</v>
      </c>
      <c r="EB83">
        <v>8</v>
      </c>
      <c r="EC83">
        <v>62</v>
      </c>
      <c r="ED83">
        <v>1</v>
      </c>
      <c r="EE83">
        <v>15</v>
      </c>
      <c r="EF83">
        <v>30</v>
      </c>
      <c r="EG83">
        <v>1</v>
      </c>
      <c r="EH83">
        <v>0</v>
      </c>
      <c r="EI83">
        <v>0</v>
      </c>
      <c r="EJ83">
        <v>5</v>
      </c>
      <c r="EK83">
        <v>36</v>
      </c>
      <c r="EL83">
        <v>21</v>
      </c>
      <c r="EM83">
        <v>24</v>
      </c>
      <c r="EN83">
        <v>28</v>
      </c>
      <c r="EO83">
        <v>25</v>
      </c>
      <c r="EP83">
        <v>23</v>
      </c>
      <c r="EQ83" t="s">
        <v>790</v>
      </c>
      <c r="ER83" t="s">
        <v>791</v>
      </c>
    </row>
    <row r="84" spans="1:148">
      <c r="A84" s="1">
        <v>81</v>
      </c>
      <c r="B84" t="s">
        <v>792</v>
      </c>
      <c r="C84" s="4" t="s">
        <v>145</v>
      </c>
      <c r="J84" s="4" t="s">
        <v>145</v>
      </c>
      <c r="L84" s="4" t="s">
        <v>145</v>
      </c>
      <c r="N84" s="4" t="s">
        <v>145</v>
      </c>
      <c r="P84" s="4" t="s">
        <v>147</v>
      </c>
      <c r="R84" s="4" t="s">
        <v>146</v>
      </c>
      <c r="S84" t="s">
        <v>146</v>
      </c>
      <c r="T84" t="s">
        <v>145</v>
      </c>
      <c r="V84" s="4" t="s">
        <v>146</v>
      </c>
      <c r="W84" t="s">
        <v>793</v>
      </c>
      <c r="X84" t="s">
        <v>358</v>
      </c>
      <c r="Y84" s="4" t="s">
        <v>146</v>
      </c>
      <c r="Z84">
        <v>20</v>
      </c>
      <c r="AA84">
        <v>6</v>
      </c>
      <c r="AB84">
        <v>5</v>
      </c>
      <c r="AC84" t="s">
        <v>146</v>
      </c>
      <c r="AE84" t="s">
        <v>146</v>
      </c>
      <c r="AG84" t="s">
        <v>146</v>
      </c>
      <c r="AI84">
        <v>1841.51</v>
      </c>
      <c r="AJ84">
        <v>1841.51</v>
      </c>
      <c r="AK84">
        <v>1841.51</v>
      </c>
      <c r="AL84" s="4" t="s">
        <v>146</v>
      </c>
      <c r="AM84" t="s">
        <v>145</v>
      </c>
      <c r="AO84">
        <v>22.4</v>
      </c>
      <c r="AP84" t="s">
        <v>150</v>
      </c>
      <c r="AR84" s="4" t="s">
        <v>151</v>
      </c>
      <c r="AS84" s="4" t="s">
        <v>145</v>
      </c>
      <c r="AT84">
        <v>85</v>
      </c>
      <c r="AU84" s="4" t="s">
        <v>145</v>
      </c>
      <c r="AW84" s="4" t="s">
        <v>146</v>
      </c>
      <c r="AX84" t="s">
        <v>264</v>
      </c>
      <c r="AY84">
        <v>100</v>
      </c>
      <c r="AZ84">
        <v>100</v>
      </c>
      <c r="BA84">
        <v>100</v>
      </c>
      <c r="BB84">
        <v>0</v>
      </c>
      <c r="BC84">
        <v>0</v>
      </c>
      <c r="BD84" t="s">
        <v>149</v>
      </c>
      <c r="BE84">
        <v>9</v>
      </c>
      <c r="BF84" t="s">
        <v>149</v>
      </c>
      <c r="BG84">
        <v>62</v>
      </c>
      <c r="BH84" t="s">
        <v>149</v>
      </c>
      <c r="BI84">
        <v>154</v>
      </c>
      <c r="BJ84" t="s">
        <v>149</v>
      </c>
      <c r="BK84">
        <v>3170</v>
      </c>
      <c r="BL84" t="s">
        <v>146</v>
      </c>
      <c r="BN84" t="s">
        <v>145</v>
      </c>
      <c r="BU84" t="s">
        <v>149</v>
      </c>
      <c r="BV84">
        <v>45</v>
      </c>
      <c r="BW84" t="s">
        <v>149</v>
      </c>
      <c r="BX84">
        <v>0</v>
      </c>
      <c r="BY84" t="s">
        <v>149</v>
      </c>
      <c r="BZ84">
        <v>0</v>
      </c>
      <c r="CA84" t="s">
        <v>149</v>
      </c>
      <c r="CB84">
        <v>0</v>
      </c>
      <c r="CC84" s="4" t="s">
        <v>146</v>
      </c>
      <c r="CD84" t="s">
        <v>146</v>
      </c>
      <c r="CF84" t="s">
        <v>146</v>
      </c>
      <c r="CH84" t="s">
        <v>146</v>
      </c>
      <c r="CJ84" t="s">
        <v>145</v>
      </c>
      <c r="CL84" t="s">
        <v>155</v>
      </c>
      <c r="CN84" t="s">
        <v>145</v>
      </c>
      <c r="CO84" s="6" t="s">
        <v>167</v>
      </c>
      <c r="CP84">
        <v>4</v>
      </c>
      <c r="CQ84">
        <v>0</v>
      </c>
      <c r="CR84" s="4" t="s">
        <v>146</v>
      </c>
      <c r="CS84" t="s">
        <v>794</v>
      </c>
      <c r="CT84" s="8">
        <f t="shared" si="6"/>
        <v>94</v>
      </c>
      <c r="CU84" s="4" t="s">
        <v>146</v>
      </c>
      <c r="CV84" t="s">
        <v>794</v>
      </c>
      <c r="CW84" s="8">
        <f t="shared" si="4"/>
        <v>94</v>
      </c>
      <c r="CX84" s="4" t="s">
        <v>157</v>
      </c>
      <c r="CY84" s="4" t="s">
        <v>146</v>
      </c>
      <c r="CZ84" t="s">
        <v>795</v>
      </c>
      <c r="DA84" t="s">
        <v>146</v>
      </c>
      <c r="DC84" t="s">
        <v>146</v>
      </c>
      <c r="DE84" t="s">
        <v>146</v>
      </c>
      <c r="DG84" s="4" t="s">
        <v>146</v>
      </c>
      <c r="DH84" t="s">
        <v>235</v>
      </c>
      <c r="DI84" s="8">
        <f t="shared" si="5"/>
        <v>33</v>
      </c>
      <c r="DJ84" s="4" t="s">
        <v>159</v>
      </c>
      <c r="DK84" t="s">
        <v>149</v>
      </c>
      <c r="DL84">
        <v>176</v>
      </c>
      <c r="DM84" t="s">
        <v>149</v>
      </c>
      <c r="DN84">
        <v>27</v>
      </c>
      <c r="DO84" s="4">
        <v>100</v>
      </c>
      <c r="DP84" s="4">
        <v>64</v>
      </c>
      <c r="DQ84" s="4">
        <v>34.31</v>
      </c>
      <c r="DR84">
        <v>183</v>
      </c>
      <c r="DS84">
        <v>839</v>
      </c>
      <c r="DT84">
        <v>3170</v>
      </c>
      <c r="DU84">
        <v>12</v>
      </c>
      <c r="DV84">
        <v>9</v>
      </c>
      <c r="DW84">
        <v>49</v>
      </c>
      <c r="DX84">
        <v>14</v>
      </c>
      <c r="DY84">
        <v>132</v>
      </c>
      <c r="DZ84">
        <v>24</v>
      </c>
      <c r="EA84">
        <v>5</v>
      </c>
      <c r="EB84">
        <v>10</v>
      </c>
      <c r="EC84">
        <v>98</v>
      </c>
      <c r="ED84">
        <v>3</v>
      </c>
      <c r="EE84">
        <v>12</v>
      </c>
      <c r="EF84">
        <v>45</v>
      </c>
      <c r="EG84">
        <v>0</v>
      </c>
      <c r="EH84">
        <v>0</v>
      </c>
      <c r="EI84">
        <v>0</v>
      </c>
      <c r="EJ84">
        <v>21</v>
      </c>
      <c r="EK84">
        <v>63</v>
      </c>
      <c r="EL84">
        <v>30</v>
      </c>
      <c r="EM84">
        <v>31</v>
      </c>
      <c r="EN84">
        <v>34</v>
      </c>
      <c r="EO84">
        <v>26</v>
      </c>
      <c r="EP84">
        <v>32</v>
      </c>
      <c r="EQ84" t="s">
        <v>796</v>
      </c>
      <c r="ER84" t="s">
        <v>797</v>
      </c>
    </row>
    <row r="85" spans="1:148">
      <c r="A85" s="1">
        <v>82</v>
      </c>
      <c r="B85" t="s">
        <v>798</v>
      </c>
      <c r="C85" s="4" t="s">
        <v>146</v>
      </c>
      <c r="D85">
        <v>10</v>
      </c>
      <c r="E85">
        <v>10</v>
      </c>
      <c r="F85">
        <v>10</v>
      </c>
      <c r="G85">
        <v>10</v>
      </c>
      <c r="H85">
        <v>10</v>
      </c>
      <c r="I85">
        <v>30</v>
      </c>
      <c r="J85" s="4" t="s">
        <v>145</v>
      </c>
      <c r="L85" s="4" t="s">
        <v>145</v>
      </c>
      <c r="N85" s="4" t="s">
        <v>145</v>
      </c>
      <c r="P85" s="4" t="s">
        <v>172</v>
      </c>
      <c r="R85" s="4" t="s">
        <v>146</v>
      </c>
      <c r="S85" t="s">
        <v>146</v>
      </c>
      <c r="T85" t="s">
        <v>145</v>
      </c>
      <c r="V85" s="4" t="s">
        <v>146</v>
      </c>
      <c r="W85" t="s">
        <v>799</v>
      </c>
      <c r="X85" t="s">
        <v>206</v>
      </c>
      <c r="Y85" s="4" t="s">
        <v>145</v>
      </c>
      <c r="AA85">
        <v>3</v>
      </c>
      <c r="AB85">
        <v>1</v>
      </c>
      <c r="AC85" t="s">
        <v>149</v>
      </c>
      <c r="AD85">
        <v>21</v>
      </c>
      <c r="AE85" t="s">
        <v>149</v>
      </c>
      <c r="AF85">
        <v>1</v>
      </c>
      <c r="AG85" t="s">
        <v>146</v>
      </c>
      <c r="AI85">
        <v>2318.38</v>
      </c>
      <c r="AJ85">
        <v>2318.38</v>
      </c>
      <c r="AK85">
        <v>2318.38</v>
      </c>
      <c r="AL85" s="4" t="s">
        <v>146</v>
      </c>
      <c r="AM85" t="s">
        <v>146</v>
      </c>
      <c r="AN85">
        <v>45</v>
      </c>
      <c r="AO85">
        <v>5</v>
      </c>
      <c r="AP85" t="s">
        <v>150</v>
      </c>
      <c r="AR85" s="4" t="s">
        <v>151</v>
      </c>
      <c r="AS85" s="4" t="s">
        <v>145</v>
      </c>
      <c r="AT85">
        <v>42.14</v>
      </c>
      <c r="AU85" s="4" t="s">
        <v>146</v>
      </c>
      <c r="AV85">
        <v>12</v>
      </c>
      <c r="AW85" s="4" t="s">
        <v>146</v>
      </c>
      <c r="AX85" t="s">
        <v>800</v>
      </c>
      <c r="AY85">
        <v>100</v>
      </c>
      <c r="AZ85">
        <v>100</v>
      </c>
      <c r="BA85">
        <v>100</v>
      </c>
      <c r="BB85">
        <v>100</v>
      </c>
      <c r="BC85">
        <v>100</v>
      </c>
      <c r="BD85" t="s">
        <v>149</v>
      </c>
      <c r="BE85">
        <v>15</v>
      </c>
      <c r="BF85" t="s">
        <v>149</v>
      </c>
      <c r="BG85">
        <v>53</v>
      </c>
      <c r="BH85" t="s">
        <v>149</v>
      </c>
      <c r="BI85">
        <v>129</v>
      </c>
      <c r="BJ85" t="s">
        <v>149</v>
      </c>
      <c r="BK85">
        <v>568</v>
      </c>
      <c r="BL85" t="s">
        <v>146</v>
      </c>
      <c r="BN85" t="s">
        <v>146</v>
      </c>
      <c r="BO85">
        <v>0</v>
      </c>
      <c r="BP85">
        <v>0</v>
      </c>
      <c r="BQ85">
        <v>5075</v>
      </c>
      <c r="BR85">
        <v>0</v>
      </c>
      <c r="BS85">
        <v>0</v>
      </c>
      <c r="BT85">
        <v>0</v>
      </c>
      <c r="BU85" t="s">
        <v>149</v>
      </c>
      <c r="BV85">
        <v>19</v>
      </c>
      <c r="BW85" t="s">
        <v>149</v>
      </c>
      <c r="BX85">
        <v>0</v>
      </c>
      <c r="BY85" t="s">
        <v>149</v>
      </c>
      <c r="BZ85">
        <v>0</v>
      </c>
      <c r="CA85" t="s">
        <v>149</v>
      </c>
      <c r="CB85">
        <v>903</v>
      </c>
      <c r="CC85" s="4" t="s">
        <v>146</v>
      </c>
      <c r="CD85" t="s">
        <v>146</v>
      </c>
      <c r="CF85" t="s">
        <v>146</v>
      </c>
      <c r="CH85" t="s">
        <v>146</v>
      </c>
      <c r="CJ85" t="s">
        <v>145</v>
      </c>
      <c r="CL85" t="s">
        <v>155</v>
      </c>
      <c r="CN85" t="s">
        <v>146</v>
      </c>
      <c r="CO85" s="6" t="s">
        <v>167</v>
      </c>
      <c r="CP85">
        <v>3</v>
      </c>
      <c r="CQ85">
        <v>1</v>
      </c>
      <c r="CR85" s="4" t="s">
        <v>146</v>
      </c>
      <c r="CS85" t="s">
        <v>326</v>
      </c>
      <c r="CT85" s="8">
        <f t="shared" si="6"/>
        <v>14</v>
      </c>
      <c r="CU85" s="4" t="s">
        <v>145</v>
      </c>
      <c r="CW85" s="8" t="str">
        <f t="shared" si="4"/>
        <v>Não</v>
      </c>
      <c r="CX85" s="4" t="s">
        <v>178</v>
      </c>
      <c r="CY85" s="4" t="s">
        <v>146</v>
      </c>
      <c r="CZ85" t="s">
        <v>801</v>
      </c>
      <c r="DA85" t="s">
        <v>149</v>
      </c>
      <c r="DB85">
        <v>104</v>
      </c>
      <c r="DC85" t="s">
        <v>149</v>
      </c>
      <c r="DD85">
        <v>104</v>
      </c>
      <c r="DE85" t="s">
        <v>149</v>
      </c>
      <c r="DF85">
        <v>144</v>
      </c>
      <c r="DG85" s="4" t="s">
        <v>145</v>
      </c>
      <c r="DI85" s="8" t="str">
        <f t="shared" si="5"/>
        <v>Não</v>
      </c>
      <c r="DJ85" s="4" t="s">
        <v>181</v>
      </c>
      <c r="DK85" t="s">
        <v>149</v>
      </c>
      <c r="DL85">
        <v>70</v>
      </c>
      <c r="DM85" t="s">
        <v>149</v>
      </c>
      <c r="DN85">
        <v>31</v>
      </c>
      <c r="DO85" s="4">
        <v>96.49</v>
      </c>
      <c r="DP85" s="4">
        <v>69.819999999999993</v>
      </c>
      <c r="DQ85" s="4">
        <v>26.37</v>
      </c>
      <c r="DR85">
        <v>348</v>
      </c>
      <c r="DS85">
        <v>1021</v>
      </c>
      <c r="DT85">
        <v>3202</v>
      </c>
      <c r="DU85">
        <v>0</v>
      </c>
      <c r="DV85">
        <v>28</v>
      </c>
      <c r="DW85">
        <v>5</v>
      </c>
      <c r="DX85">
        <v>48</v>
      </c>
      <c r="DY85">
        <v>56</v>
      </c>
      <c r="DZ85">
        <v>80</v>
      </c>
      <c r="EA85">
        <v>0</v>
      </c>
      <c r="EB85">
        <v>9.43</v>
      </c>
      <c r="EC85">
        <v>40.44</v>
      </c>
      <c r="ED85">
        <v>20</v>
      </c>
      <c r="EE85">
        <v>21</v>
      </c>
      <c r="EF85">
        <v>23</v>
      </c>
      <c r="EG85">
        <v>0</v>
      </c>
      <c r="EH85">
        <v>0</v>
      </c>
      <c r="EI85">
        <v>16</v>
      </c>
      <c r="EJ85">
        <v>28</v>
      </c>
      <c r="EK85">
        <v>53</v>
      </c>
      <c r="EL85">
        <v>26</v>
      </c>
      <c r="EM85">
        <v>31</v>
      </c>
      <c r="EN85">
        <v>28</v>
      </c>
      <c r="EO85">
        <v>23</v>
      </c>
      <c r="EP85">
        <v>28</v>
      </c>
      <c r="EQ85" t="s">
        <v>802</v>
      </c>
      <c r="ER85" t="s">
        <v>803</v>
      </c>
    </row>
    <row r="86" spans="1:148">
      <c r="A86" s="1">
        <v>83</v>
      </c>
      <c r="B86" t="s">
        <v>804</v>
      </c>
      <c r="C86" s="4" t="s">
        <v>145</v>
      </c>
      <c r="J86" s="4" t="s">
        <v>146</v>
      </c>
      <c r="K86">
        <v>1507</v>
      </c>
      <c r="L86" s="4" t="s">
        <v>146</v>
      </c>
      <c r="M86">
        <v>1266</v>
      </c>
      <c r="N86" s="4" t="s">
        <v>146</v>
      </c>
      <c r="O86">
        <v>2068</v>
      </c>
      <c r="P86" s="4" t="s">
        <v>172</v>
      </c>
      <c r="R86" s="4" t="s">
        <v>146</v>
      </c>
      <c r="S86" t="s">
        <v>146</v>
      </c>
      <c r="T86" t="s">
        <v>145</v>
      </c>
      <c r="V86" s="4" t="s">
        <v>146</v>
      </c>
      <c r="W86" t="s">
        <v>805</v>
      </c>
      <c r="X86" t="s">
        <v>215</v>
      </c>
      <c r="Y86" s="4" t="s">
        <v>145</v>
      </c>
      <c r="AA86">
        <v>3</v>
      </c>
      <c r="AB86">
        <v>2</v>
      </c>
      <c r="AC86" t="s">
        <v>149</v>
      </c>
      <c r="AD86">
        <v>24</v>
      </c>
      <c r="AE86" t="s">
        <v>149</v>
      </c>
      <c r="AF86">
        <v>2</v>
      </c>
      <c r="AG86" t="s">
        <v>149</v>
      </c>
      <c r="AH86">
        <v>804</v>
      </c>
      <c r="AI86">
        <v>2455.35</v>
      </c>
      <c r="AJ86">
        <v>2455.35</v>
      </c>
      <c r="AK86">
        <v>2455.35</v>
      </c>
      <c r="AL86" s="4" t="s">
        <v>146</v>
      </c>
      <c r="AM86" t="s">
        <v>146</v>
      </c>
      <c r="AN86">
        <v>60</v>
      </c>
      <c r="AO86">
        <v>15</v>
      </c>
      <c r="AP86" t="s">
        <v>150</v>
      </c>
      <c r="AR86" s="4" t="s">
        <v>151</v>
      </c>
      <c r="AS86" s="4" t="s">
        <v>145</v>
      </c>
      <c r="AT86">
        <v>90</v>
      </c>
      <c r="AU86" s="4" t="s">
        <v>146</v>
      </c>
      <c r="AV86">
        <v>4</v>
      </c>
      <c r="AW86" s="4" t="s">
        <v>146</v>
      </c>
      <c r="AX86" t="s">
        <v>806</v>
      </c>
      <c r="AY86">
        <v>92</v>
      </c>
      <c r="AZ86">
        <v>92</v>
      </c>
      <c r="BA86">
        <v>84</v>
      </c>
      <c r="BB86">
        <v>75</v>
      </c>
      <c r="BC86">
        <v>70</v>
      </c>
      <c r="BD86" t="s">
        <v>149</v>
      </c>
      <c r="BE86">
        <v>24</v>
      </c>
      <c r="BF86" t="s">
        <v>149</v>
      </c>
      <c r="BG86">
        <v>31</v>
      </c>
      <c r="BH86" t="s">
        <v>149</v>
      </c>
      <c r="BI86">
        <v>84</v>
      </c>
      <c r="BJ86" t="s">
        <v>149</v>
      </c>
      <c r="BK86">
        <v>375</v>
      </c>
      <c r="BL86" t="s">
        <v>146</v>
      </c>
      <c r="BN86" t="s">
        <v>146</v>
      </c>
      <c r="BO86">
        <v>0</v>
      </c>
      <c r="BP86">
        <v>1560</v>
      </c>
      <c r="BQ86">
        <v>1200</v>
      </c>
      <c r="BR86">
        <v>360</v>
      </c>
      <c r="BS86">
        <v>0</v>
      </c>
      <c r="BT86">
        <v>0</v>
      </c>
      <c r="BU86" t="s">
        <v>149</v>
      </c>
      <c r="BV86">
        <v>24</v>
      </c>
      <c r="BW86" t="s">
        <v>149</v>
      </c>
      <c r="BX86">
        <v>0</v>
      </c>
      <c r="BY86" t="s">
        <v>149</v>
      </c>
      <c r="BZ86">
        <v>0</v>
      </c>
      <c r="CA86" t="s">
        <v>149</v>
      </c>
      <c r="CB86">
        <v>0</v>
      </c>
      <c r="CC86" s="4" t="s">
        <v>146</v>
      </c>
      <c r="CD86" t="s">
        <v>149</v>
      </c>
      <c r="CE86" t="s">
        <v>807</v>
      </c>
      <c r="CF86" t="s">
        <v>149</v>
      </c>
      <c r="CG86" t="s">
        <v>808</v>
      </c>
      <c r="CH86" t="s">
        <v>149</v>
      </c>
      <c r="CI86" t="s">
        <v>809</v>
      </c>
      <c r="CJ86" t="s">
        <v>145</v>
      </c>
      <c r="CL86" t="s">
        <v>155</v>
      </c>
      <c r="CN86" t="s">
        <v>146</v>
      </c>
      <c r="CO86" s="6" t="s">
        <v>177</v>
      </c>
      <c r="CP86">
        <v>1</v>
      </c>
      <c r="CQ86">
        <v>9</v>
      </c>
      <c r="CR86" s="4" t="s">
        <v>146</v>
      </c>
      <c r="CS86" t="s">
        <v>574</v>
      </c>
      <c r="CT86" s="8">
        <f t="shared" si="6"/>
        <v>76</v>
      </c>
      <c r="CU86" s="4" t="s">
        <v>146</v>
      </c>
      <c r="CV86" t="s">
        <v>810</v>
      </c>
      <c r="CW86" s="8">
        <f t="shared" si="4"/>
        <v>106</v>
      </c>
      <c r="CX86" s="4" t="s">
        <v>157</v>
      </c>
      <c r="CY86" s="4" t="s">
        <v>146</v>
      </c>
      <c r="CZ86" t="s">
        <v>811</v>
      </c>
      <c r="DA86" t="s">
        <v>149</v>
      </c>
      <c r="DB86">
        <v>30</v>
      </c>
      <c r="DC86" t="s">
        <v>149</v>
      </c>
      <c r="DD86">
        <v>30</v>
      </c>
      <c r="DE86" t="s">
        <v>149</v>
      </c>
      <c r="DF86">
        <v>40</v>
      </c>
      <c r="DG86" s="4" t="s">
        <v>145</v>
      </c>
      <c r="DI86" s="8" t="str">
        <f t="shared" si="5"/>
        <v>Não</v>
      </c>
      <c r="DJ86" s="4" t="s">
        <v>159</v>
      </c>
      <c r="DK86" t="s">
        <v>149</v>
      </c>
      <c r="DL86">
        <v>28</v>
      </c>
      <c r="DM86" t="s">
        <v>149</v>
      </c>
      <c r="DN86">
        <v>0</v>
      </c>
      <c r="DO86" s="4">
        <v>33.94</v>
      </c>
      <c r="DP86" s="4">
        <v>66.03</v>
      </c>
      <c r="DQ86" s="4">
        <v>29.94</v>
      </c>
      <c r="DR86">
        <v>183</v>
      </c>
      <c r="DS86">
        <v>453</v>
      </c>
      <c r="DT86">
        <v>1556</v>
      </c>
      <c r="DU86">
        <v>5</v>
      </c>
      <c r="DV86">
        <v>20</v>
      </c>
      <c r="DW86">
        <v>5</v>
      </c>
      <c r="DX86">
        <v>13</v>
      </c>
      <c r="DY86">
        <v>38</v>
      </c>
      <c r="DZ86">
        <v>58</v>
      </c>
      <c r="EA86">
        <v>0</v>
      </c>
      <c r="EB86">
        <v>0</v>
      </c>
      <c r="EC86">
        <v>2</v>
      </c>
      <c r="ED86">
        <v>22</v>
      </c>
      <c r="EE86">
        <v>22</v>
      </c>
      <c r="EF86">
        <v>24</v>
      </c>
      <c r="EG86">
        <v>0</v>
      </c>
      <c r="EH86">
        <v>0</v>
      </c>
      <c r="EI86">
        <v>0</v>
      </c>
      <c r="EJ86">
        <v>25</v>
      </c>
      <c r="EK86">
        <v>36</v>
      </c>
      <c r="EL86">
        <v>16</v>
      </c>
      <c r="EM86">
        <v>14</v>
      </c>
      <c r="EN86">
        <v>13</v>
      </c>
      <c r="EO86">
        <v>17</v>
      </c>
      <c r="EP86">
        <v>21</v>
      </c>
      <c r="EQ86" t="s">
        <v>812</v>
      </c>
      <c r="ER86" t="s">
        <v>813</v>
      </c>
    </row>
    <row r="87" spans="1:148">
      <c r="A87" s="1">
        <v>84</v>
      </c>
      <c r="B87" t="s">
        <v>814</v>
      </c>
      <c r="C87" s="4" t="s">
        <v>145</v>
      </c>
      <c r="J87" s="4" t="s">
        <v>145</v>
      </c>
      <c r="L87" s="4" t="s">
        <v>145</v>
      </c>
      <c r="N87" s="4" t="s">
        <v>145</v>
      </c>
      <c r="P87" s="4" t="s">
        <v>147</v>
      </c>
      <c r="R87" s="4" t="s">
        <v>146</v>
      </c>
      <c r="S87" t="s">
        <v>146</v>
      </c>
      <c r="T87" t="s">
        <v>146</v>
      </c>
      <c r="V87" s="4" t="s">
        <v>146</v>
      </c>
      <c r="W87" t="s">
        <v>815</v>
      </c>
      <c r="X87" t="s">
        <v>215</v>
      </c>
      <c r="Y87" s="4" t="s">
        <v>145</v>
      </c>
      <c r="AA87">
        <v>10</v>
      </c>
      <c r="AB87">
        <v>1</v>
      </c>
      <c r="AC87" t="s">
        <v>149</v>
      </c>
      <c r="AD87">
        <v>19</v>
      </c>
      <c r="AE87" t="s">
        <v>149</v>
      </c>
      <c r="AF87">
        <v>0</v>
      </c>
      <c r="AG87" t="s">
        <v>146</v>
      </c>
      <c r="AI87">
        <v>2377.02</v>
      </c>
      <c r="AJ87">
        <v>2377.02</v>
      </c>
      <c r="AK87">
        <v>2377.02</v>
      </c>
      <c r="AL87" s="4" t="s">
        <v>146</v>
      </c>
      <c r="AM87" t="s">
        <v>145</v>
      </c>
      <c r="AO87">
        <v>6.42</v>
      </c>
      <c r="AP87" t="s">
        <v>150</v>
      </c>
      <c r="AR87" s="4" t="s">
        <v>151</v>
      </c>
      <c r="AS87" s="4" t="s">
        <v>146</v>
      </c>
      <c r="AU87" s="4" t="s">
        <v>145</v>
      </c>
      <c r="AW87" s="4" t="s">
        <v>145</v>
      </c>
      <c r="BD87" t="s">
        <v>149</v>
      </c>
      <c r="BE87">
        <v>8</v>
      </c>
      <c r="BF87" t="s">
        <v>149</v>
      </c>
      <c r="BG87">
        <v>26</v>
      </c>
      <c r="BH87" t="s">
        <v>149</v>
      </c>
      <c r="BI87">
        <v>84</v>
      </c>
      <c r="BJ87" t="s">
        <v>149</v>
      </c>
      <c r="BK87">
        <v>192</v>
      </c>
      <c r="BL87" t="s">
        <v>149</v>
      </c>
      <c r="BM87">
        <v>237</v>
      </c>
      <c r="BN87" t="s">
        <v>145</v>
      </c>
      <c r="BU87" t="s">
        <v>149</v>
      </c>
      <c r="BV87">
        <v>18</v>
      </c>
      <c r="BW87" t="s">
        <v>149</v>
      </c>
      <c r="BX87">
        <v>13</v>
      </c>
      <c r="BY87" t="s">
        <v>149</v>
      </c>
      <c r="BZ87">
        <v>0</v>
      </c>
      <c r="CA87" t="s">
        <v>149</v>
      </c>
      <c r="CB87">
        <v>164</v>
      </c>
      <c r="CC87" s="4" t="s">
        <v>146</v>
      </c>
      <c r="CD87" t="s">
        <v>146</v>
      </c>
      <c r="CF87" t="s">
        <v>149</v>
      </c>
      <c r="CG87" t="s">
        <v>816</v>
      </c>
      <c r="CH87" t="s">
        <v>149</v>
      </c>
      <c r="CI87" t="s">
        <v>817</v>
      </c>
      <c r="CJ87" t="s">
        <v>145</v>
      </c>
      <c r="CL87" t="s">
        <v>155</v>
      </c>
      <c r="CN87" t="s">
        <v>146</v>
      </c>
      <c r="CO87" s="6" t="s">
        <v>177</v>
      </c>
      <c r="CP87">
        <v>1</v>
      </c>
      <c r="CQ87">
        <v>1</v>
      </c>
      <c r="CR87" s="4" t="s">
        <v>146</v>
      </c>
      <c r="CS87" t="s">
        <v>177</v>
      </c>
      <c r="CT87" s="8">
        <f t="shared" si="6"/>
        <v>0</v>
      </c>
      <c r="CU87" s="4" t="s">
        <v>145</v>
      </c>
      <c r="CW87" s="8" t="str">
        <f t="shared" si="4"/>
        <v>Não</v>
      </c>
      <c r="CX87" s="4" t="s">
        <v>157</v>
      </c>
      <c r="CY87" s="4" t="s">
        <v>146</v>
      </c>
      <c r="CZ87" t="s">
        <v>818</v>
      </c>
      <c r="DA87" t="s">
        <v>149</v>
      </c>
      <c r="DB87">
        <v>48</v>
      </c>
      <c r="DC87" t="s">
        <v>149</v>
      </c>
      <c r="DD87">
        <v>108</v>
      </c>
      <c r="DE87" t="s">
        <v>149</v>
      </c>
      <c r="DF87">
        <v>48</v>
      </c>
      <c r="DG87" s="4" t="s">
        <v>146</v>
      </c>
      <c r="DH87" t="s">
        <v>177</v>
      </c>
      <c r="DI87" s="8">
        <f t="shared" si="5"/>
        <v>0</v>
      </c>
      <c r="DJ87" s="4" t="s">
        <v>159</v>
      </c>
      <c r="DK87" t="s">
        <v>149</v>
      </c>
      <c r="DL87">
        <v>8</v>
      </c>
      <c r="DM87" t="s">
        <v>149</v>
      </c>
      <c r="DN87">
        <v>23</v>
      </c>
      <c r="DO87" s="4">
        <v>96.36</v>
      </c>
      <c r="DP87" s="4">
        <v>64.150000000000006</v>
      </c>
      <c r="DQ87" s="4">
        <v>37.86</v>
      </c>
      <c r="DR87">
        <v>186</v>
      </c>
      <c r="DS87">
        <v>281</v>
      </c>
      <c r="DT87">
        <v>912</v>
      </c>
      <c r="DU87">
        <v>7</v>
      </c>
      <c r="DV87">
        <v>1</v>
      </c>
      <c r="DW87">
        <v>17</v>
      </c>
      <c r="DX87">
        <v>9</v>
      </c>
      <c r="DY87">
        <v>25</v>
      </c>
      <c r="DZ87">
        <v>21</v>
      </c>
      <c r="EA87">
        <v>71.430000000000007</v>
      </c>
      <c r="EB87">
        <v>57.14</v>
      </c>
      <c r="EC87">
        <v>68</v>
      </c>
      <c r="ED87">
        <v>1</v>
      </c>
      <c r="EE87">
        <v>16</v>
      </c>
      <c r="EF87">
        <v>17</v>
      </c>
      <c r="EG87">
        <v>1</v>
      </c>
      <c r="EH87">
        <v>0</v>
      </c>
      <c r="EI87">
        <v>0</v>
      </c>
      <c r="EJ87">
        <v>8</v>
      </c>
      <c r="EK87">
        <v>18</v>
      </c>
      <c r="EL87">
        <v>18</v>
      </c>
      <c r="EM87">
        <v>18</v>
      </c>
      <c r="EN87">
        <v>18</v>
      </c>
      <c r="EO87">
        <v>18</v>
      </c>
      <c r="EP87">
        <v>18</v>
      </c>
      <c r="EQ87" t="s">
        <v>819</v>
      </c>
      <c r="ER87" t="s">
        <v>820</v>
      </c>
    </row>
    <row r="88" spans="1:148">
      <c r="A88" s="1">
        <v>85</v>
      </c>
      <c r="B88" t="s">
        <v>821</v>
      </c>
      <c r="C88" s="4" t="s">
        <v>146</v>
      </c>
      <c r="D88">
        <v>88</v>
      </c>
      <c r="E88">
        <v>1</v>
      </c>
      <c r="F88">
        <v>1</v>
      </c>
      <c r="G88">
        <v>1</v>
      </c>
      <c r="H88">
        <v>1</v>
      </c>
      <c r="I88">
        <v>1</v>
      </c>
      <c r="J88" s="4" t="s">
        <v>146</v>
      </c>
      <c r="K88">
        <v>575</v>
      </c>
      <c r="L88" s="4" t="s">
        <v>146</v>
      </c>
      <c r="M88">
        <v>426</v>
      </c>
      <c r="N88" s="4" t="s">
        <v>146</v>
      </c>
      <c r="O88">
        <v>280</v>
      </c>
      <c r="P88" s="4" t="s">
        <v>172</v>
      </c>
      <c r="R88" s="4" t="s">
        <v>146</v>
      </c>
      <c r="S88" t="s">
        <v>146</v>
      </c>
      <c r="T88" t="s">
        <v>146</v>
      </c>
      <c r="V88" s="4" t="s">
        <v>146</v>
      </c>
      <c r="W88" t="s">
        <v>822</v>
      </c>
      <c r="X88" t="s">
        <v>163</v>
      </c>
      <c r="Y88" s="4" t="s">
        <v>146</v>
      </c>
      <c r="Z88">
        <v>400</v>
      </c>
      <c r="AA88">
        <v>6</v>
      </c>
      <c r="AB88">
        <v>0</v>
      </c>
      <c r="AC88" t="s">
        <v>149</v>
      </c>
      <c r="AD88">
        <v>24</v>
      </c>
      <c r="AE88" t="s">
        <v>149</v>
      </c>
      <c r="AF88">
        <v>0</v>
      </c>
      <c r="AG88" t="s">
        <v>146</v>
      </c>
      <c r="AI88">
        <v>2069.16</v>
      </c>
      <c r="AJ88">
        <v>2069.16</v>
      </c>
      <c r="AK88">
        <v>2069.16</v>
      </c>
      <c r="AL88" s="4" t="s">
        <v>146</v>
      </c>
      <c r="AM88" t="s">
        <v>145</v>
      </c>
      <c r="AO88">
        <v>5</v>
      </c>
      <c r="AP88" t="s">
        <v>150</v>
      </c>
      <c r="AR88" s="4" t="s">
        <v>151</v>
      </c>
      <c r="AS88" s="4" t="s">
        <v>145</v>
      </c>
      <c r="AT88">
        <v>0</v>
      </c>
      <c r="AU88" s="4" t="s">
        <v>145</v>
      </c>
      <c r="AW88" s="4" t="s">
        <v>146</v>
      </c>
      <c r="AX88" t="s">
        <v>823</v>
      </c>
      <c r="AY88">
        <v>100</v>
      </c>
      <c r="AZ88">
        <v>100</v>
      </c>
      <c r="BA88">
        <v>100</v>
      </c>
      <c r="BB88">
        <v>50</v>
      </c>
      <c r="BC88">
        <v>100</v>
      </c>
      <c r="BD88" t="s">
        <v>149</v>
      </c>
      <c r="BE88">
        <v>26</v>
      </c>
      <c r="BF88" t="s">
        <v>149</v>
      </c>
      <c r="BG88">
        <v>67</v>
      </c>
      <c r="BH88" t="s">
        <v>149</v>
      </c>
      <c r="BI88">
        <v>224</v>
      </c>
      <c r="BJ88" t="s">
        <v>149</v>
      </c>
      <c r="BK88">
        <v>1313</v>
      </c>
      <c r="BL88" t="s">
        <v>149</v>
      </c>
      <c r="BM88">
        <v>21</v>
      </c>
      <c r="BN88" t="s">
        <v>145</v>
      </c>
      <c r="BU88" t="s">
        <v>149</v>
      </c>
      <c r="BV88">
        <v>27</v>
      </c>
      <c r="BW88" t="s">
        <v>149</v>
      </c>
      <c r="BX88">
        <v>50</v>
      </c>
      <c r="BY88" t="s">
        <v>149</v>
      </c>
      <c r="BZ88">
        <v>0</v>
      </c>
      <c r="CA88" t="s">
        <v>149</v>
      </c>
      <c r="CB88">
        <v>155</v>
      </c>
      <c r="CC88" s="4" t="s">
        <v>145</v>
      </c>
      <c r="CD88" t="s">
        <v>146</v>
      </c>
      <c r="CF88" t="s">
        <v>146</v>
      </c>
      <c r="CH88" t="s">
        <v>146</v>
      </c>
      <c r="CJ88" t="s">
        <v>145</v>
      </c>
      <c r="CL88" t="s">
        <v>155</v>
      </c>
      <c r="CN88" t="s">
        <v>145</v>
      </c>
      <c r="CO88" s="6" t="s">
        <v>783</v>
      </c>
      <c r="CP88">
        <v>4</v>
      </c>
      <c r="CQ88">
        <v>15</v>
      </c>
      <c r="CR88" s="4" t="s">
        <v>146</v>
      </c>
      <c r="CS88" t="s">
        <v>783</v>
      </c>
      <c r="CT88" s="8">
        <f t="shared" si="6"/>
        <v>0</v>
      </c>
      <c r="CU88" s="4" t="s">
        <v>146</v>
      </c>
      <c r="CV88" t="s">
        <v>783</v>
      </c>
      <c r="CW88" s="8">
        <f t="shared" si="4"/>
        <v>0</v>
      </c>
      <c r="CX88" s="4" t="s">
        <v>157</v>
      </c>
      <c r="CY88" s="4" t="s">
        <v>146</v>
      </c>
      <c r="CZ88" t="s">
        <v>824</v>
      </c>
      <c r="DA88" t="s">
        <v>149</v>
      </c>
      <c r="DB88">
        <v>20</v>
      </c>
      <c r="DC88" t="s">
        <v>149</v>
      </c>
      <c r="DD88">
        <v>20</v>
      </c>
      <c r="DE88" t="s">
        <v>149</v>
      </c>
      <c r="DF88">
        <v>40</v>
      </c>
      <c r="DG88" s="4" t="s">
        <v>146</v>
      </c>
      <c r="DH88" t="s">
        <v>783</v>
      </c>
      <c r="DI88" s="8">
        <f t="shared" si="5"/>
        <v>0</v>
      </c>
      <c r="DJ88" s="4"/>
      <c r="DK88" t="s">
        <v>146</v>
      </c>
      <c r="DM88" t="s">
        <v>146</v>
      </c>
      <c r="DO88" s="4">
        <v>100</v>
      </c>
      <c r="DP88" s="4">
        <v>100</v>
      </c>
      <c r="DQ88" s="4">
        <v>25.49</v>
      </c>
      <c r="DR88">
        <v>458</v>
      </c>
      <c r="DS88">
        <v>1291</v>
      </c>
      <c r="DT88">
        <v>5833</v>
      </c>
      <c r="DU88">
        <v>122</v>
      </c>
      <c r="DV88">
        <v>0</v>
      </c>
      <c r="DW88">
        <v>113</v>
      </c>
      <c r="DX88">
        <v>9</v>
      </c>
      <c r="DY88">
        <v>243</v>
      </c>
      <c r="DZ88">
        <v>21</v>
      </c>
      <c r="EA88">
        <v>25</v>
      </c>
      <c r="EB88">
        <v>50</v>
      </c>
      <c r="EC88">
        <v>25</v>
      </c>
      <c r="ED88">
        <v>3</v>
      </c>
      <c r="EE88">
        <v>20</v>
      </c>
      <c r="EF88">
        <v>4</v>
      </c>
      <c r="EG88">
        <v>2</v>
      </c>
      <c r="EH88">
        <v>0</v>
      </c>
      <c r="EI88">
        <v>1</v>
      </c>
      <c r="EJ88">
        <v>131</v>
      </c>
      <c r="EK88">
        <v>131</v>
      </c>
      <c r="EL88">
        <v>243</v>
      </c>
      <c r="EM88">
        <v>48</v>
      </c>
      <c r="EN88">
        <v>51</v>
      </c>
      <c r="EO88">
        <v>44</v>
      </c>
      <c r="EP88">
        <v>42</v>
      </c>
      <c r="EQ88" t="s">
        <v>825</v>
      </c>
      <c r="ER88" t="s">
        <v>826</v>
      </c>
    </row>
    <row r="89" spans="1:148">
      <c r="A89" s="1">
        <v>86</v>
      </c>
      <c r="B89" t="s">
        <v>827</v>
      </c>
      <c r="C89" s="4" t="s">
        <v>145</v>
      </c>
      <c r="J89" s="4" t="s">
        <v>145</v>
      </c>
      <c r="L89" s="4" t="s">
        <v>145</v>
      </c>
      <c r="N89" s="4" t="s">
        <v>145</v>
      </c>
      <c r="P89" s="4" t="s">
        <v>172</v>
      </c>
      <c r="R89" s="4" t="s">
        <v>146</v>
      </c>
      <c r="S89" t="s">
        <v>146</v>
      </c>
      <c r="T89" t="s">
        <v>145</v>
      </c>
      <c r="U89" t="s">
        <v>262</v>
      </c>
      <c r="V89" s="4" t="s">
        <v>146</v>
      </c>
      <c r="W89" t="s">
        <v>828</v>
      </c>
      <c r="X89" t="s">
        <v>241</v>
      </c>
      <c r="Y89" s="4" t="s">
        <v>145</v>
      </c>
      <c r="AA89">
        <v>5</v>
      </c>
      <c r="AB89">
        <v>5</v>
      </c>
      <c r="AC89" t="s">
        <v>146</v>
      </c>
      <c r="AE89" t="s">
        <v>146</v>
      </c>
      <c r="AG89" t="s">
        <v>146</v>
      </c>
      <c r="AI89">
        <v>2455.35</v>
      </c>
      <c r="AJ89">
        <v>2455.35</v>
      </c>
      <c r="AK89">
        <v>2455.35</v>
      </c>
      <c r="AL89" s="4" t="s">
        <v>146</v>
      </c>
      <c r="AM89" t="s">
        <v>146</v>
      </c>
      <c r="AN89">
        <v>45</v>
      </c>
      <c r="AO89">
        <v>8</v>
      </c>
      <c r="AP89" t="s">
        <v>150</v>
      </c>
      <c r="AR89" s="4" t="s">
        <v>151</v>
      </c>
      <c r="AS89" s="4" t="s">
        <v>146</v>
      </c>
      <c r="AU89" s="4" t="s">
        <v>145</v>
      </c>
      <c r="AW89" s="4" t="s">
        <v>145</v>
      </c>
      <c r="BD89" t="s">
        <v>149</v>
      </c>
      <c r="BE89">
        <v>34</v>
      </c>
      <c r="BF89" t="s">
        <v>149</v>
      </c>
      <c r="BG89">
        <v>58</v>
      </c>
      <c r="BH89" t="s">
        <v>149</v>
      </c>
      <c r="BI89">
        <v>152</v>
      </c>
      <c r="BJ89" t="s">
        <v>146</v>
      </c>
      <c r="BL89" t="s">
        <v>149</v>
      </c>
      <c r="BM89">
        <v>461</v>
      </c>
      <c r="BN89" t="s">
        <v>145</v>
      </c>
      <c r="BU89" t="s">
        <v>149</v>
      </c>
      <c r="BV89">
        <v>35</v>
      </c>
      <c r="BW89" t="s">
        <v>146</v>
      </c>
      <c r="BY89" t="s">
        <v>146</v>
      </c>
      <c r="CA89" t="s">
        <v>146</v>
      </c>
      <c r="CC89" s="4" t="s">
        <v>146</v>
      </c>
      <c r="CD89" t="s">
        <v>146</v>
      </c>
      <c r="CF89" t="s">
        <v>146</v>
      </c>
      <c r="CH89" t="s">
        <v>146</v>
      </c>
      <c r="CJ89" t="s">
        <v>145</v>
      </c>
      <c r="CL89" t="s">
        <v>829</v>
      </c>
      <c r="CN89" t="s">
        <v>146</v>
      </c>
      <c r="CO89" s="6" t="s">
        <v>156</v>
      </c>
      <c r="CP89">
        <v>0</v>
      </c>
      <c r="CQ89">
        <v>9</v>
      </c>
      <c r="CR89" s="4" t="s">
        <v>145</v>
      </c>
      <c r="CT89" s="8" t="str">
        <f t="shared" si="6"/>
        <v>Não</v>
      </c>
      <c r="CU89" s="4" t="s">
        <v>145</v>
      </c>
      <c r="CW89" s="8" t="str">
        <f t="shared" si="4"/>
        <v>Não</v>
      </c>
      <c r="CX89" s="4" t="s">
        <v>157</v>
      </c>
      <c r="CY89" s="4" t="s">
        <v>146</v>
      </c>
      <c r="CZ89" t="s">
        <v>830</v>
      </c>
      <c r="DA89" t="s">
        <v>146</v>
      </c>
      <c r="DC89" t="s">
        <v>146</v>
      </c>
      <c r="DE89" t="s">
        <v>146</v>
      </c>
      <c r="DG89" s="4" t="s">
        <v>145</v>
      </c>
      <c r="DI89" s="8" t="str">
        <f t="shared" si="5"/>
        <v>Não</v>
      </c>
      <c r="DJ89" s="4" t="s">
        <v>159</v>
      </c>
      <c r="DK89" t="s">
        <v>149</v>
      </c>
      <c r="DL89">
        <v>4</v>
      </c>
      <c r="DM89" t="s">
        <v>146</v>
      </c>
      <c r="DO89" s="4">
        <v>100</v>
      </c>
      <c r="DP89" s="4">
        <v>78.150000000000006</v>
      </c>
      <c r="DQ89" s="4">
        <v>26.51</v>
      </c>
      <c r="DR89">
        <v>452</v>
      </c>
      <c r="DS89">
        <v>985</v>
      </c>
      <c r="DT89">
        <v>3537</v>
      </c>
      <c r="DU89">
        <v>25</v>
      </c>
      <c r="DV89">
        <v>12</v>
      </c>
      <c r="DW89">
        <v>47</v>
      </c>
      <c r="DX89">
        <v>20</v>
      </c>
      <c r="DY89">
        <v>114</v>
      </c>
      <c r="DZ89">
        <v>57</v>
      </c>
      <c r="EA89">
        <v>97</v>
      </c>
      <c r="EB89">
        <v>97</v>
      </c>
      <c r="EC89">
        <v>98</v>
      </c>
      <c r="ED89">
        <v>12</v>
      </c>
      <c r="EE89">
        <v>31</v>
      </c>
      <c r="EF89">
        <v>32</v>
      </c>
      <c r="EG89">
        <v>2</v>
      </c>
      <c r="EH89">
        <v>2</v>
      </c>
      <c r="EI89">
        <v>1</v>
      </c>
      <c r="EJ89">
        <v>34</v>
      </c>
      <c r="EK89">
        <v>58</v>
      </c>
      <c r="EL89">
        <v>26</v>
      </c>
      <c r="EM89">
        <v>20</v>
      </c>
      <c r="EN89">
        <v>33</v>
      </c>
      <c r="EO89">
        <v>18</v>
      </c>
      <c r="EP89">
        <v>23</v>
      </c>
      <c r="EQ89" t="s">
        <v>831</v>
      </c>
      <c r="ER89" t="s">
        <v>832</v>
      </c>
    </row>
    <row r="90" spans="1:148">
      <c r="A90" s="1">
        <v>87</v>
      </c>
      <c r="B90" t="s">
        <v>833</v>
      </c>
      <c r="C90" s="4" t="s">
        <v>145</v>
      </c>
      <c r="J90" s="4" t="s">
        <v>146</v>
      </c>
      <c r="K90">
        <v>2098</v>
      </c>
      <c r="L90" s="4" t="s">
        <v>146</v>
      </c>
      <c r="M90">
        <v>2120</v>
      </c>
      <c r="N90" s="4" t="s">
        <v>146</v>
      </c>
      <c r="O90">
        <v>4258</v>
      </c>
      <c r="P90" s="4" t="s">
        <v>172</v>
      </c>
      <c r="R90" s="4" t="s">
        <v>146</v>
      </c>
      <c r="S90" t="s">
        <v>146</v>
      </c>
      <c r="T90" t="s">
        <v>145</v>
      </c>
      <c r="V90" s="4" t="s">
        <v>146</v>
      </c>
      <c r="W90" t="s">
        <v>834</v>
      </c>
      <c r="X90" t="s">
        <v>501</v>
      </c>
      <c r="Y90" s="4" t="s">
        <v>145</v>
      </c>
      <c r="AA90">
        <v>27</v>
      </c>
      <c r="AB90">
        <v>0</v>
      </c>
      <c r="AC90" t="s">
        <v>149</v>
      </c>
      <c r="AD90">
        <v>24</v>
      </c>
      <c r="AE90" t="s">
        <v>149</v>
      </c>
      <c r="AF90">
        <v>0</v>
      </c>
      <c r="AG90" t="s">
        <v>146</v>
      </c>
      <c r="AI90">
        <v>1723.51</v>
      </c>
      <c r="AJ90">
        <v>1723.51</v>
      </c>
      <c r="AK90">
        <v>2298.81</v>
      </c>
      <c r="AL90" s="4" t="s">
        <v>146</v>
      </c>
      <c r="AM90" t="s">
        <v>146</v>
      </c>
      <c r="AN90">
        <v>50</v>
      </c>
      <c r="AO90">
        <v>10</v>
      </c>
      <c r="AP90" t="s">
        <v>150</v>
      </c>
      <c r="AR90" s="4" t="s">
        <v>151</v>
      </c>
      <c r="AS90" s="4" t="s">
        <v>145</v>
      </c>
      <c r="AT90">
        <v>87</v>
      </c>
      <c r="AU90" s="4" t="s">
        <v>146</v>
      </c>
      <c r="AV90">
        <v>2</v>
      </c>
      <c r="AW90" s="4" t="s">
        <v>146</v>
      </c>
      <c r="AX90" t="s">
        <v>197</v>
      </c>
      <c r="AY90">
        <v>83.83</v>
      </c>
      <c r="AZ90">
        <v>88.39</v>
      </c>
      <c r="BA90">
        <v>85.32</v>
      </c>
      <c r="BB90">
        <v>83.82</v>
      </c>
      <c r="BC90">
        <v>82.34</v>
      </c>
      <c r="BD90" t="s">
        <v>149</v>
      </c>
      <c r="BE90">
        <v>0</v>
      </c>
      <c r="BF90" t="s">
        <v>149</v>
      </c>
      <c r="BG90">
        <v>54</v>
      </c>
      <c r="BH90" t="s">
        <v>149</v>
      </c>
      <c r="BI90">
        <v>146</v>
      </c>
      <c r="BJ90" t="s">
        <v>149</v>
      </c>
      <c r="BK90">
        <v>833</v>
      </c>
      <c r="BL90" t="s">
        <v>149</v>
      </c>
      <c r="BM90">
        <v>692</v>
      </c>
      <c r="BN90" t="s">
        <v>146</v>
      </c>
      <c r="BO90">
        <v>39</v>
      </c>
      <c r="BP90">
        <v>168</v>
      </c>
      <c r="BQ90">
        <v>779</v>
      </c>
      <c r="BR90">
        <v>1088</v>
      </c>
      <c r="BS90">
        <v>0</v>
      </c>
      <c r="BT90">
        <v>10073</v>
      </c>
      <c r="BU90" t="s">
        <v>149</v>
      </c>
      <c r="BV90">
        <v>24</v>
      </c>
      <c r="BW90" t="s">
        <v>149</v>
      </c>
      <c r="BX90">
        <v>0</v>
      </c>
      <c r="BY90" t="s">
        <v>149</v>
      </c>
      <c r="BZ90">
        <v>0</v>
      </c>
      <c r="CA90" t="s">
        <v>149</v>
      </c>
      <c r="CB90">
        <v>0</v>
      </c>
      <c r="CC90" s="4" t="s">
        <v>146</v>
      </c>
      <c r="CD90" t="s">
        <v>146</v>
      </c>
      <c r="CF90" t="s">
        <v>146</v>
      </c>
      <c r="CH90" t="s">
        <v>149</v>
      </c>
      <c r="CI90">
        <v>6000</v>
      </c>
      <c r="CJ90" t="s">
        <v>145</v>
      </c>
      <c r="CL90" t="s">
        <v>155</v>
      </c>
      <c r="CN90" t="s">
        <v>146</v>
      </c>
      <c r="CO90" s="6" t="s">
        <v>455</v>
      </c>
      <c r="CP90">
        <v>6</v>
      </c>
      <c r="CQ90">
        <v>20</v>
      </c>
      <c r="CR90" s="4" t="s">
        <v>146</v>
      </c>
      <c r="CS90" t="s">
        <v>835</v>
      </c>
      <c r="CT90" s="8">
        <f t="shared" si="6"/>
        <v>30</v>
      </c>
      <c r="CU90" s="4" t="s">
        <v>146</v>
      </c>
      <c r="CV90" t="s">
        <v>244</v>
      </c>
      <c r="CW90" s="8">
        <f t="shared" si="4"/>
        <v>184</v>
      </c>
      <c r="CX90" s="4" t="s">
        <v>157</v>
      </c>
      <c r="CY90" s="4" t="s">
        <v>146</v>
      </c>
      <c r="CZ90" t="s">
        <v>836</v>
      </c>
      <c r="DA90" t="s">
        <v>149</v>
      </c>
      <c r="DB90">
        <v>0</v>
      </c>
      <c r="DC90" t="s">
        <v>149</v>
      </c>
      <c r="DD90">
        <v>8</v>
      </c>
      <c r="DE90" t="s">
        <v>149</v>
      </c>
      <c r="DF90">
        <v>132</v>
      </c>
      <c r="DG90" s="4" t="s">
        <v>145</v>
      </c>
      <c r="DI90" s="8" t="str">
        <f t="shared" si="5"/>
        <v>Não</v>
      </c>
      <c r="DJ90" s="4" t="s">
        <v>159</v>
      </c>
      <c r="DK90" t="s">
        <v>149</v>
      </c>
      <c r="DL90">
        <v>130</v>
      </c>
      <c r="DM90" t="s">
        <v>149</v>
      </c>
      <c r="DN90">
        <v>208</v>
      </c>
      <c r="DO90" s="4">
        <v>100</v>
      </c>
      <c r="DP90" s="4">
        <v>77.62</v>
      </c>
      <c r="DQ90" s="4">
        <v>26.99</v>
      </c>
      <c r="DR90">
        <v>0</v>
      </c>
      <c r="DS90">
        <v>1159</v>
      </c>
      <c r="DT90">
        <v>3959</v>
      </c>
      <c r="DU90">
        <v>0</v>
      </c>
      <c r="DV90">
        <v>0</v>
      </c>
      <c r="DW90">
        <v>42</v>
      </c>
      <c r="DX90">
        <v>28</v>
      </c>
      <c r="DY90">
        <v>94</v>
      </c>
      <c r="DZ90">
        <v>68</v>
      </c>
      <c r="EA90">
        <v>0</v>
      </c>
      <c r="EB90">
        <v>13</v>
      </c>
      <c r="EC90">
        <v>32</v>
      </c>
      <c r="ED90">
        <v>0</v>
      </c>
      <c r="EE90">
        <v>24</v>
      </c>
      <c r="EF90">
        <v>24</v>
      </c>
      <c r="EG90">
        <v>0</v>
      </c>
      <c r="EH90">
        <v>0</v>
      </c>
      <c r="EI90">
        <v>0</v>
      </c>
      <c r="EJ90">
        <v>0</v>
      </c>
      <c r="EK90">
        <v>52</v>
      </c>
      <c r="EL90">
        <v>30</v>
      </c>
      <c r="EM90">
        <v>31</v>
      </c>
      <c r="EN90">
        <v>39</v>
      </c>
      <c r="EO90">
        <v>32</v>
      </c>
      <c r="EP90">
        <v>35</v>
      </c>
      <c r="EQ90" t="s">
        <v>837</v>
      </c>
      <c r="ER90" t="s">
        <v>838</v>
      </c>
    </row>
    <row r="91" spans="1:148">
      <c r="A91" s="1">
        <v>88</v>
      </c>
      <c r="B91" t="s">
        <v>839</v>
      </c>
      <c r="C91" s="4" t="s">
        <v>146</v>
      </c>
      <c r="D91">
        <v>0</v>
      </c>
      <c r="E91">
        <v>0</v>
      </c>
      <c r="F91">
        <v>0</v>
      </c>
      <c r="G91">
        <v>0</v>
      </c>
      <c r="H91">
        <v>0</v>
      </c>
      <c r="I91">
        <v>0</v>
      </c>
      <c r="J91" s="4" t="s">
        <v>145</v>
      </c>
      <c r="L91" s="4" t="s">
        <v>145</v>
      </c>
      <c r="N91" s="4" t="s">
        <v>145</v>
      </c>
      <c r="P91" s="4" t="s">
        <v>147</v>
      </c>
      <c r="R91" s="4" t="s">
        <v>146</v>
      </c>
      <c r="S91" t="s">
        <v>146</v>
      </c>
      <c r="T91" t="s">
        <v>145</v>
      </c>
      <c r="V91" s="4" t="s">
        <v>146</v>
      </c>
      <c r="W91" t="s">
        <v>840</v>
      </c>
      <c r="X91" t="s">
        <v>841</v>
      </c>
      <c r="Y91" s="4" t="s">
        <v>145</v>
      </c>
      <c r="AA91">
        <v>5</v>
      </c>
      <c r="AB91">
        <v>0</v>
      </c>
      <c r="AC91" t="s">
        <v>149</v>
      </c>
      <c r="AD91">
        <v>13</v>
      </c>
      <c r="AE91" t="s">
        <v>149</v>
      </c>
      <c r="AF91">
        <v>13</v>
      </c>
      <c r="AG91" t="s">
        <v>146</v>
      </c>
      <c r="AI91">
        <v>2298.81</v>
      </c>
      <c r="AJ91">
        <v>2298.81</v>
      </c>
      <c r="AK91">
        <v>2298.81</v>
      </c>
      <c r="AL91" s="4" t="s">
        <v>146</v>
      </c>
      <c r="AM91" t="s">
        <v>146</v>
      </c>
      <c r="AN91">
        <v>220</v>
      </c>
      <c r="AO91">
        <v>6</v>
      </c>
      <c r="AP91" t="s">
        <v>150</v>
      </c>
      <c r="AR91" s="4" t="s">
        <v>157</v>
      </c>
      <c r="AS91" s="4" t="s">
        <v>145</v>
      </c>
      <c r="AT91">
        <v>79</v>
      </c>
      <c r="AU91" s="4" t="s">
        <v>145</v>
      </c>
      <c r="AW91" s="4" t="s">
        <v>146</v>
      </c>
      <c r="AX91" t="s">
        <v>842</v>
      </c>
      <c r="AY91">
        <v>80</v>
      </c>
      <c r="AZ91">
        <v>80</v>
      </c>
      <c r="BA91">
        <v>80</v>
      </c>
      <c r="BB91">
        <v>80</v>
      </c>
      <c r="BC91">
        <v>80</v>
      </c>
      <c r="BD91" t="s">
        <v>149</v>
      </c>
      <c r="BE91">
        <v>11</v>
      </c>
      <c r="BF91" t="s">
        <v>149</v>
      </c>
      <c r="BG91">
        <v>15</v>
      </c>
      <c r="BH91" t="s">
        <v>149</v>
      </c>
      <c r="BI91">
        <v>52</v>
      </c>
      <c r="BJ91" t="s">
        <v>149</v>
      </c>
      <c r="BK91">
        <v>122</v>
      </c>
      <c r="BL91" t="s">
        <v>149</v>
      </c>
      <c r="BM91">
        <v>104</v>
      </c>
      <c r="BN91" t="s">
        <v>146</v>
      </c>
      <c r="BO91">
        <v>35</v>
      </c>
      <c r="BP91">
        <v>82</v>
      </c>
      <c r="BQ91">
        <v>153</v>
      </c>
      <c r="BR91">
        <v>735</v>
      </c>
      <c r="BS91">
        <v>0</v>
      </c>
      <c r="BT91">
        <v>69</v>
      </c>
      <c r="BU91" t="s">
        <v>149</v>
      </c>
      <c r="BV91">
        <v>13</v>
      </c>
      <c r="BW91" t="s">
        <v>146</v>
      </c>
      <c r="BY91" t="s">
        <v>146</v>
      </c>
      <c r="CA91" t="s">
        <v>149</v>
      </c>
      <c r="CB91">
        <v>206</v>
      </c>
      <c r="CC91" s="4" t="s">
        <v>146</v>
      </c>
      <c r="CD91" t="s">
        <v>149</v>
      </c>
      <c r="CE91" t="s">
        <v>843</v>
      </c>
      <c r="CF91" t="s">
        <v>149</v>
      </c>
      <c r="CG91" t="s">
        <v>844</v>
      </c>
      <c r="CH91" t="s">
        <v>149</v>
      </c>
      <c r="CI91" t="s">
        <v>845</v>
      </c>
      <c r="CJ91" t="s">
        <v>145</v>
      </c>
      <c r="CL91" t="s">
        <v>155</v>
      </c>
      <c r="CN91" t="s">
        <v>146</v>
      </c>
      <c r="CO91" s="6" t="s">
        <v>549</v>
      </c>
      <c r="CP91">
        <v>2</v>
      </c>
      <c r="CQ91">
        <v>0</v>
      </c>
      <c r="CR91" s="4" t="s">
        <v>146</v>
      </c>
      <c r="CS91" t="s">
        <v>218</v>
      </c>
      <c r="CT91" s="8">
        <f t="shared" si="6"/>
        <v>6</v>
      </c>
      <c r="CU91" s="4" t="s">
        <v>146</v>
      </c>
      <c r="CV91" t="s">
        <v>846</v>
      </c>
      <c r="CW91" s="8">
        <f t="shared" si="4"/>
        <v>31</v>
      </c>
      <c r="CX91" s="4" t="s">
        <v>178</v>
      </c>
      <c r="CY91" s="4" t="s">
        <v>146</v>
      </c>
      <c r="CZ91" t="s">
        <v>847</v>
      </c>
      <c r="DA91" t="s">
        <v>149</v>
      </c>
      <c r="DB91">
        <v>20</v>
      </c>
      <c r="DC91" t="s">
        <v>149</v>
      </c>
      <c r="DD91">
        <v>20</v>
      </c>
      <c r="DE91" t="s">
        <v>149</v>
      </c>
      <c r="DF91">
        <v>20</v>
      </c>
      <c r="DG91" s="4" t="s">
        <v>145</v>
      </c>
      <c r="DI91" s="8" t="str">
        <f t="shared" si="5"/>
        <v>Não</v>
      </c>
      <c r="DJ91" s="4" t="s">
        <v>193</v>
      </c>
      <c r="DK91" t="s">
        <v>146</v>
      </c>
      <c r="DM91" t="s">
        <v>146</v>
      </c>
      <c r="DO91" s="4">
        <v>35.020000000000003</v>
      </c>
      <c r="DP91" s="4">
        <v>75.790000000000006</v>
      </c>
      <c r="DQ91" s="4">
        <v>29.76</v>
      </c>
      <c r="DR91">
        <v>289</v>
      </c>
      <c r="DS91">
        <v>338</v>
      </c>
      <c r="DT91">
        <v>596</v>
      </c>
      <c r="DU91">
        <v>9</v>
      </c>
      <c r="DV91">
        <v>0</v>
      </c>
      <c r="DW91">
        <v>0</v>
      </c>
      <c r="DX91">
        <v>0</v>
      </c>
      <c r="DY91">
        <v>87</v>
      </c>
      <c r="DZ91">
        <v>0</v>
      </c>
      <c r="EA91">
        <v>44</v>
      </c>
      <c r="EB91">
        <v>25</v>
      </c>
      <c r="EC91">
        <v>58</v>
      </c>
      <c r="ED91">
        <v>2</v>
      </c>
      <c r="EE91">
        <v>10</v>
      </c>
      <c r="EF91">
        <v>11</v>
      </c>
      <c r="EG91">
        <v>0</v>
      </c>
      <c r="EH91">
        <v>0</v>
      </c>
      <c r="EI91">
        <v>6</v>
      </c>
      <c r="EJ91">
        <v>19</v>
      </c>
      <c r="EK91">
        <v>8</v>
      </c>
      <c r="EL91">
        <v>4</v>
      </c>
      <c r="EM91">
        <v>5</v>
      </c>
      <c r="EN91">
        <v>7</v>
      </c>
      <c r="EO91">
        <v>6</v>
      </c>
      <c r="EP91">
        <v>6</v>
      </c>
      <c r="EQ91" t="s">
        <v>848</v>
      </c>
      <c r="ER91" t="s">
        <v>849</v>
      </c>
    </row>
    <row r="92" spans="1:148">
      <c r="A92" s="1">
        <v>89</v>
      </c>
      <c r="B92" t="s">
        <v>850</v>
      </c>
      <c r="C92" s="4" t="s">
        <v>145</v>
      </c>
      <c r="J92" s="4" t="s">
        <v>145</v>
      </c>
      <c r="L92" s="4" t="s">
        <v>145</v>
      </c>
      <c r="N92" s="4" t="s">
        <v>145</v>
      </c>
      <c r="P92" s="4" t="s">
        <v>172</v>
      </c>
      <c r="R92" s="4" t="s">
        <v>145</v>
      </c>
      <c r="S92" t="s">
        <v>149</v>
      </c>
      <c r="T92" t="s">
        <v>149</v>
      </c>
      <c r="V92" s="4" t="s">
        <v>146</v>
      </c>
      <c r="W92" t="s">
        <v>851</v>
      </c>
      <c r="X92" t="s">
        <v>595</v>
      </c>
      <c r="Y92" s="4" t="s">
        <v>145</v>
      </c>
      <c r="AA92">
        <v>2</v>
      </c>
      <c r="AB92">
        <v>5</v>
      </c>
      <c r="AC92" t="s">
        <v>149</v>
      </c>
      <c r="AD92">
        <v>19</v>
      </c>
      <c r="AE92" t="s">
        <v>149</v>
      </c>
      <c r="AF92">
        <v>0</v>
      </c>
      <c r="AG92" t="s">
        <v>146</v>
      </c>
      <c r="AI92">
        <v>1602</v>
      </c>
      <c r="AJ92">
        <v>1602</v>
      </c>
      <c r="AK92">
        <v>1602</v>
      </c>
      <c r="AL92" s="4" t="s">
        <v>146</v>
      </c>
      <c r="AM92" t="s">
        <v>145</v>
      </c>
      <c r="AO92">
        <v>5</v>
      </c>
      <c r="AP92" t="s">
        <v>150</v>
      </c>
      <c r="AR92" s="4" t="s">
        <v>157</v>
      </c>
      <c r="AS92" s="4" t="s">
        <v>145</v>
      </c>
      <c r="AT92">
        <v>80</v>
      </c>
      <c r="AU92" s="4" t="s">
        <v>145</v>
      </c>
      <c r="AW92" s="4" t="s">
        <v>145</v>
      </c>
      <c r="BD92" t="s">
        <v>149</v>
      </c>
      <c r="BE92">
        <v>6</v>
      </c>
      <c r="BF92" t="s">
        <v>149</v>
      </c>
      <c r="BG92">
        <v>45</v>
      </c>
      <c r="BH92" t="s">
        <v>149</v>
      </c>
      <c r="BI92">
        <v>84</v>
      </c>
      <c r="BJ92" t="s">
        <v>146</v>
      </c>
      <c r="BL92" t="s">
        <v>146</v>
      </c>
      <c r="BN92" t="s">
        <v>145</v>
      </c>
      <c r="BU92" t="s">
        <v>149</v>
      </c>
      <c r="BV92">
        <v>19</v>
      </c>
      <c r="BW92" t="s">
        <v>149</v>
      </c>
      <c r="BX92">
        <v>120</v>
      </c>
      <c r="BY92" t="s">
        <v>149</v>
      </c>
      <c r="BZ92">
        <v>60</v>
      </c>
      <c r="CA92" t="s">
        <v>149</v>
      </c>
      <c r="CB92">
        <v>0</v>
      </c>
      <c r="CC92" s="4" t="s">
        <v>146</v>
      </c>
      <c r="CD92" t="s">
        <v>146</v>
      </c>
      <c r="CF92" t="s">
        <v>146</v>
      </c>
      <c r="CH92" t="s">
        <v>146</v>
      </c>
      <c r="CJ92" t="s">
        <v>145</v>
      </c>
      <c r="CL92" t="s">
        <v>155</v>
      </c>
      <c r="CN92" t="s">
        <v>145</v>
      </c>
      <c r="CO92" s="6" t="s">
        <v>177</v>
      </c>
      <c r="CP92">
        <v>8</v>
      </c>
      <c r="CQ92">
        <v>8</v>
      </c>
      <c r="CR92" s="4" t="s">
        <v>145</v>
      </c>
      <c r="CT92" s="8" t="str">
        <f t="shared" si="6"/>
        <v>Não</v>
      </c>
      <c r="CU92" s="4" t="s">
        <v>146</v>
      </c>
      <c r="CV92" t="s">
        <v>852</v>
      </c>
      <c r="CW92" s="8">
        <f t="shared" si="4"/>
        <v>74</v>
      </c>
      <c r="CX92" s="4" t="s">
        <v>157</v>
      </c>
      <c r="CY92" s="4" t="s">
        <v>146</v>
      </c>
      <c r="CZ92" t="s">
        <v>853</v>
      </c>
      <c r="DA92" t="s">
        <v>146</v>
      </c>
      <c r="DC92" t="s">
        <v>146</v>
      </c>
      <c r="DE92" t="s">
        <v>146</v>
      </c>
      <c r="DG92" s="4" t="s">
        <v>146</v>
      </c>
      <c r="DH92" t="s">
        <v>852</v>
      </c>
      <c r="DI92" s="8">
        <f t="shared" si="5"/>
        <v>74</v>
      </c>
      <c r="DJ92" s="4" t="s">
        <v>159</v>
      </c>
      <c r="DK92" t="s">
        <v>149</v>
      </c>
      <c r="DL92">
        <v>245</v>
      </c>
      <c r="DM92" t="s">
        <v>149</v>
      </c>
      <c r="DN92">
        <v>25</v>
      </c>
      <c r="DO92" s="4">
        <v>100</v>
      </c>
      <c r="DP92" s="4">
        <v>100</v>
      </c>
      <c r="DQ92" s="4">
        <v>45.72</v>
      </c>
      <c r="DR92">
        <v>56</v>
      </c>
      <c r="DS92">
        <v>946</v>
      </c>
      <c r="DT92">
        <v>2512</v>
      </c>
      <c r="DU92">
        <v>5</v>
      </c>
      <c r="DV92">
        <v>1</v>
      </c>
      <c r="DW92">
        <v>40</v>
      </c>
      <c r="DX92">
        <v>5</v>
      </c>
      <c r="DY92">
        <v>76</v>
      </c>
      <c r="DZ92">
        <v>8</v>
      </c>
      <c r="EA92">
        <v>80</v>
      </c>
      <c r="EB92">
        <v>80</v>
      </c>
      <c r="EC92">
        <v>80</v>
      </c>
      <c r="ED92">
        <v>2</v>
      </c>
      <c r="EE92">
        <v>19</v>
      </c>
      <c r="EF92">
        <v>17</v>
      </c>
      <c r="EG92">
        <v>2</v>
      </c>
      <c r="EH92">
        <v>2</v>
      </c>
      <c r="EI92">
        <v>0</v>
      </c>
      <c r="EJ92">
        <v>6</v>
      </c>
      <c r="EK92">
        <v>45</v>
      </c>
      <c r="EL92">
        <v>14</v>
      </c>
      <c r="EM92">
        <v>16</v>
      </c>
      <c r="EN92">
        <v>25</v>
      </c>
      <c r="EO92">
        <v>12</v>
      </c>
      <c r="EP92">
        <v>17</v>
      </c>
      <c r="EQ92" t="s">
        <v>854</v>
      </c>
      <c r="ER92" t="s">
        <v>855</v>
      </c>
    </row>
    <row r="93" spans="1:148">
      <c r="A93" s="1">
        <v>90</v>
      </c>
      <c r="B93" t="s">
        <v>856</v>
      </c>
      <c r="C93" s="4" t="s">
        <v>145</v>
      </c>
      <c r="J93" s="4" t="s">
        <v>145</v>
      </c>
      <c r="L93" s="4" t="s">
        <v>146</v>
      </c>
      <c r="M93">
        <v>0</v>
      </c>
      <c r="N93" s="4" t="s">
        <v>146</v>
      </c>
      <c r="O93">
        <v>0</v>
      </c>
      <c r="P93" s="4" t="s">
        <v>147</v>
      </c>
      <c r="R93" s="4" t="s">
        <v>146</v>
      </c>
      <c r="S93" t="s">
        <v>146</v>
      </c>
      <c r="T93" t="s">
        <v>145</v>
      </c>
      <c r="V93" s="4" t="s">
        <v>146</v>
      </c>
      <c r="W93" t="s">
        <v>857</v>
      </c>
      <c r="X93" t="s">
        <v>858</v>
      </c>
      <c r="Y93" s="4" t="s">
        <v>145</v>
      </c>
      <c r="AA93">
        <v>3</v>
      </c>
      <c r="AB93">
        <v>2</v>
      </c>
      <c r="AC93" t="s">
        <v>149</v>
      </c>
      <c r="AD93">
        <v>14</v>
      </c>
      <c r="AE93" t="s">
        <v>149</v>
      </c>
      <c r="AF93">
        <v>0</v>
      </c>
      <c r="AG93" t="s">
        <v>146</v>
      </c>
      <c r="AI93">
        <v>2068.02</v>
      </c>
      <c r="AJ93">
        <v>2068.02</v>
      </c>
      <c r="AK93">
        <v>2068.02</v>
      </c>
      <c r="AL93" s="4" t="s">
        <v>146</v>
      </c>
      <c r="AM93" t="s">
        <v>145</v>
      </c>
      <c r="AO93">
        <v>8</v>
      </c>
      <c r="AP93" t="s">
        <v>150</v>
      </c>
      <c r="AR93" s="4" t="s">
        <v>151</v>
      </c>
      <c r="AS93" s="4" t="s">
        <v>145</v>
      </c>
      <c r="AT93">
        <v>90</v>
      </c>
      <c r="AU93" s="4" t="s">
        <v>145</v>
      </c>
      <c r="AW93" s="4" t="s">
        <v>145</v>
      </c>
      <c r="BD93" t="s">
        <v>149</v>
      </c>
      <c r="BE93">
        <v>4</v>
      </c>
      <c r="BF93" t="s">
        <v>149</v>
      </c>
      <c r="BG93">
        <v>16</v>
      </c>
      <c r="BH93" t="s">
        <v>149</v>
      </c>
      <c r="BI93">
        <v>26</v>
      </c>
      <c r="BJ93" t="s">
        <v>149</v>
      </c>
      <c r="BK93">
        <v>135</v>
      </c>
      <c r="BL93" t="s">
        <v>149</v>
      </c>
      <c r="BM93">
        <v>110</v>
      </c>
      <c r="BN93" t="s">
        <v>145</v>
      </c>
      <c r="BU93" t="s">
        <v>149</v>
      </c>
      <c r="BV93">
        <v>14</v>
      </c>
      <c r="BW93" t="s">
        <v>149</v>
      </c>
      <c r="BX93">
        <v>50</v>
      </c>
      <c r="BY93" t="s">
        <v>149</v>
      </c>
      <c r="BZ93">
        <v>30</v>
      </c>
      <c r="CA93" t="s">
        <v>146</v>
      </c>
      <c r="CC93" s="4" t="s">
        <v>146</v>
      </c>
      <c r="CD93" t="s">
        <v>146</v>
      </c>
      <c r="CF93" t="s">
        <v>146</v>
      </c>
      <c r="CH93" t="s">
        <v>146</v>
      </c>
      <c r="CJ93" t="s">
        <v>145</v>
      </c>
      <c r="CL93" t="s">
        <v>166</v>
      </c>
      <c r="CN93" t="s">
        <v>146</v>
      </c>
      <c r="CO93" s="6" t="s">
        <v>177</v>
      </c>
      <c r="CP93">
        <v>0</v>
      </c>
      <c r="CQ93">
        <v>0</v>
      </c>
      <c r="CR93" s="4" t="s">
        <v>146</v>
      </c>
      <c r="CS93" t="s">
        <v>327</v>
      </c>
      <c r="CT93" s="8">
        <f t="shared" si="6"/>
        <v>28</v>
      </c>
      <c r="CU93" s="4" t="s">
        <v>145</v>
      </c>
      <c r="CW93" s="8" t="str">
        <f t="shared" si="4"/>
        <v>Não</v>
      </c>
      <c r="CX93" s="4" t="s">
        <v>157</v>
      </c>
      <c r="CY93" s="4" t="s">
        <v>146</v>
      </c>
      <c r="CZ93" t="s">
        <v>859</v>
      </c>
      <c r="DA93" t="s">
        <v>149</v>
      </c>
      <c r="DB93">
        <v>32</v>
      </c>
      <c r="DC93" t="s">
        <v>149</v>
      </c>
      <c r="DD93">
        <v>32</v>
      </c>
      <c r="DE93" t="s">
        <v>149</v>
      </c>
      <c r="DF93">
        <v>32</v>
      </c>
      <c r="DG93" s="4" t="s">
        <v>146</v>
      </c>
      <c r="DH93" t="s">
        <v>327</v>
      </c>
      <c r="DI93" s="8">
        <f t="shared" si="5"/>
        <v>28</v>
      </c>
      <c r="DJ93" s="4" t="s">
        <v>181</v>
      </c>
      <c r="DK93" t="s">
        <v>146</v>
      </c>
      <c r="DM93" t="s">
        <v>146</v>
      </c>
      <c r="DO93" s="4">
        <v>100</v>
      </c>
      <c r="DP93" s="4">
        <v>70.66</v>
      </c>
      <c r="DQ93" s="4">
        <v>43.1</v>
      </c>
      <c r="DR93">
        <v>80</v>
      </c>
      <c r="DS93">
        <v>184</v>
      </c>
      <c r="DT93">
        <v>595</v>
      </c>
      <c r="DU93">
        <v>2</v>
      </c>
      <c r="DV93">
        <v>6</v>
      </c>
      <c r="DW93">
        <v>2</v>
      </c>
      <c r="DX93">
        <v>6</v>
      </c>
      <c r="DY93">
        <v>23</v>
      </c>
      <c r="DZ93">
        <v>23</v>
      </c>
      <c r="EA93">
        <v>0</v>
      </c>
      <c r="EB93">
        <v>0</v>
      </c>
      <c r="EC93">
        <v>0</v>
      </c>
      <c r="ED93">
        <v>2</v>
      </c>
      <c r="EE93">
        <v>12</v>
      </c>
      <c r="EF93">
        <v>14</v>
      </c>
      <c r="EG93">
        <v>2</v>
      </c>
      <c r="EH93">
        <v>2</v>
      </c>
      <c r="EI93">
        <v>0</v>
      </c>
      <c r="EJ93">
        <v>6</v>
      </c>
      <c r="EK93">
        <v>7</v>
      </c>
      <c r="EL93">
        <v>11</v>
      </c>
      <c r="EM93">
        <v>13</v>
      </c>
      <c r="EN93">
        <v>14</v>
      </c>
      <c r="EO93">
        <v>12</v>
      </c>
      <c r="EP93">
        <v>13</v>
      </c>
      <c r="EQ93" t="s">
        <v>860</v>
      </c>
      <c r="ER93" t="s">
        <v>861</v>
      </c>
    </row>
    <row r="94" spans="1:148">
      <c r="A94" s="1">
        <v>91</v>
      </c>
      <c r="B94" t="s">
        <v>862</v>
      </c>
      <c r="C94" s="4" t="s">
        <v>145</v>
      </c>
      <c r="J94" s="4" t="s">
        <v>145</v>
      </c>
      <c r="L94" s="4" t="s">
        <v>145</v>
      </c>
      <c r="N94" s="4" t="s">
        <v>145</v>
      </c>
      <c r="P94" s="4" t="s">
        <v>172</v>
      </c>
      <c r="R94" s="4" t="s">
        <v>146</v>
      </c>
      <c r="S94" t="s">
        <v>146</v>
      </c>
      <c r="T94" t="s">
        <v>146</v>
      </c>
      <c r="V94" s="4" t="s">
        <v>146</v>
      </c>
      <c r="W94" t="s">
        <v>863</v>
      </c>
      <c r="X94" t="s">
        <v>215</v>
      </c>
      <c r="Y94" s="4" t="s">
        <v>145</v>
      </c>
      <c r="AA94">
        <v>6</v>
      </c>
      <c r="AB94">
        <v>1</v>
      </c>
      <c r="AC94" t="s">
        <v>149</v>
      </c>
      <c r="AD94">
        <v>8</v>
      </c>
      <c r="AE94" t="s">
        <v>146</v>
      </c>
      <c r="AG94" t="s">
        <v>146</v>
      </c>
      <c r="AI94">
        <v>2457.56</v>
      </c>
      <c r="AJ94">
        <v>2457.56</v>
      </c>
      <c r="AK94">
        <v>2457.56</v>
      </c>
      <c r="AL94" s="4" t="s">
        <v>146</v>
      </c>
      <c r="AM94" t="s">
        <v>146</v>
      </c>
      <c r="AN94">
        <v>60</v>
      </c>
      <c r="AO94">
        <v>6</v>
      </c>
      <c r="AP94" t="s">
        <v>150</v>
      </c>
      <c r="AR94" s="4" t="s">
        <v>151</v>
      </c>
      <c r="AS94" s="4" t="s">
        <v>145</v>
      </c>
      <c r="AT94">
        <v>90</v>
      </c>
      <c r="AU94" s="4" t="s">
        <v>146</v>
      </c>
      <c r="AV94">
        <v>10</v>
      </c>
      <c r="AW94" s="4" t="s">
        <v>146</v>
      </c>
      <c r="AX94" t="s">
        <v>864</v>
      </c>
      <c r="AY94">
        <v>100</v>
      </c>
      <c r="AZ94">
        <v>100</v>
      </c>
      <c r="BA94">
        <v>100</v>
      </c>
      <c r="BB94">
        <v>100</v>
      </c>
      <c r="BC94">
        <v>100</v>
      </c>
      <c r="BD94" t="s">
        <v>149</v>
      </c>
      <c r="BE94">
        <v>11</v>
      </c>
      <c r="BF94" t="s">
        <v>149</v>
      </c>
      <c r="BG94">
        <v>27</v>
      </c>
      <c r="BH94" t="s">
        <v>149</v>
      </c>
      <c r="BI94">
        <v>83</v>
      </c>
      <c r="BJ94" t="s">
        <v>149</v>
      </c>
      <c r="BK94">
        <v>428</v>
      </c>
      <c r="BL94" t="s">
        <v>149</v>
      </c>
      <c r="BM94">
        <v>383</v>
      </c>
      <c r="BN94" t="s">
        <v>145</v>
      </c>
      <c r="BU94" t="s">
        <v>149</v>
      </c>
      <c r="BV94">
        <v>18</v>
      </c>
      <c r="BW94" t="s">
        <v>149</v>
      </c>
      <c r="BX94">
        <v>0</v>
      </c>
      <c r="BY94" t="s">
        <v>149</v>
      </c>
      <c r="BZ94">
        <v>0</v>
      </c>
      <c r="CA94" t="s">
        <v>149</v>
      </c>
      <c r="CB94">
        <v>0</v>
      </c>
      <c r="CC94" s="4" t="s">
        <v>146</v>
      </c>
      <c r="CD94" t="s">
        <v>149</v>
      </c>
      <c r="CE94" t="s">
        <v>865</v>
      </c>
      <c r="CF94" t="s">
        <v>149</v>
      </c>
      <c r="CG94" t="s">
        <v>866</v>
      </c>
      <c r="CH94" t="s">
        <v>149</v>
      </c>
      <c r="CI94" t="s">
        <v>867</v>
      </c>
      <c r="CJ94" t="s">
        <v>146</v>
      </c>
      <c r="CK94" t="s">
        <v>868</v>
      </c>
      <c r="CL94" t="s">
        <v>155</v>
      </c>
      <c r="CN94" t="s">
        <v>146</v>
      </c>
      <c r="CO94" s="6" t="s">
        <v>272</v>
      </c>
      <c r="CP94">
        <v>0</v>
      </c>
      <c r="CQ94">
        <v>0</v>
      </c>
      <c r="CR94" s="4" t="s">
        <v>146</v>
      </c>
      <c r="CS94" t="s">
        <v>565</v>
      </c>
      <c r="CT94" s="8">
        <f t="shared" si="6"/>
        <v>33</v>
      </c>
      <c r="CU94" s="4" t="s">
        <v>145</v>
      </c>
      <c r="CW94" s="8" t="str">
        <f t="shared" si="4"/>
        <v>Não</v>
      </c>
      <c r="CX94" s="4" t="s">
        <v>178</v>
      </c>
      <c r="CY94" s="4" t="s">
        <v>146</v>
      </c>
      <c r="CZ94" t="s">
        <v>869</v>
      </c>
      <c r="DA94" t="s">
        <v>149</v>
      </c>
      <c r="DB94">
        <v>80</v>
      </c>
      <c r="DC94" t="s">
        <v>149</v>
      </c>
      <c r="DD94">
        <v>80</v>
      </c>
      <c r="DE94" t="s">
        <v>149</v>
      </c>
      <c r="DF94">
        <v>80</v>
      </c>
      <c r="DG94" s="4" t="s">
        <v>145</v>
      </c>
      <c r="DI94" s="8" t="str">
        <f t="shared" si="5"/>
        <v>Não</v>
      </c>
      <c r="DJ94" s="4" t="s">
        <v>193</v>
      </c>
      <c r="DK94" t="s">
        <v>149</v>
      </c>
      <c r="DL94">
        <v>18</v>
      </c>
      <c r="DM94" t="s">
        <v>149</v>
      </c>
      <c r="DN94">
        <v>13</v>
      </c>
      <c r="DO94" s="4">
        <v>100</v>
      </c>
      <c r="DP94" s="4">
        <v>77.17</v>
      </c>
      <c r="DQ94" s="4">
        <v>29.75</v>
      </c>
      <c r="DR94">
        <v>264</v>
      </c>
      <c r="DS94">
        <v>667</v>
      </c>
      <c r="DT94">
        <v>2082</v>
      </c>
      <c r="DU94">
        <v>4</v>
      </c>
      <c r="DV94">
        <v>7</v>
      </c>
      <c r="DW94">
        <v>22</v>
      </c>
      <c r="DX94">
        <v>5</v>
      </c>
      <c r="DY94">
        <v>55</v>
      </c>
      <c r="DZ94">
        <v>28</v>
      </c>
      <c r="EA94">
        <v>90</v>
      </c>
      <c r="EB94">
        <v>90</v>
      </c>
      <c r="EC94">
        <v>90</v>
      </c>
      <c r="ED94">
        <v>18</v>
      </c>
      <c r="EE94">
        <v>18</v>
      </c>
      <c r="EF94">
        <v>18</v>
      </c>
      <c r="EG94">
        <v>0</v>
      </c>
      <c r="EH94">
        <v>0</v>
      </c>
      <c r="EI94">
        <v>0</v>
      </c>
      <c r="EJ94">
        <v>11</v>
      </c>
      <c r="EK94">
        <v>27</v>
      </c>
      <c r="EL94">
        <v>17</v>
      </c>
      <c r="EM94">
        <v>16</v>
      </c>
      <c r="EN94">
        <v>17</v>
      </c>
      <c r="EO94">
        <v>16</v>
      </c>
      <c r="EP94">
        <v>17</v>
      </c>
      <c r="EQ94" t="s">
        <v>870</v>
      </c>
      <c r="ER94" t="s">
        <v>871</v>
      </c>
    </row>
    <row r="95" spans="1:148">
      <c r="A95" s="1">
        <v>92</v>
      </c>
      <c r="B95" t="s">
        <v>872</v>
      </c>
      <c r="C95" s="4" t="s">
        <v>146</v>
      </c>
      <c r="D95">
        <v>0</v>
      </c>
      <c r="E95">
        <v>0</v>
      </c>
      <c r="F95">
        <v>0</v>
      </c>
      <c r="G95">
        <v>0</v>
      </c>
      <c r="H95">
        <v>0</v>
      </c>
      <c r="I95">
        <v>22</v>
      </c>
      <c r="J95" s="4" t="s">
        <v>145</v>
      </c>
      <c r="L95" s="4" t="s">
        <v>145</v>
      </c>
      <c r="N95" s="4" t="s">
        <v>145</v>
      </c>
      <c r="P95" s="4" t="s">
        <v>172</v>
      </c>
      <c r="R95" s="4" t="s">
        <v>146</v>
      </c>
      <c r="S95" t="s">
        <v>146</v>
      </c>
      <c r="T95" t="s">
        <v>146</v>
      </c>
      <c r="U95" t="s">
        <v>873</v>
      </c>
      <c r="V95" s="4" t="s">
        <v>146</v>
      </c>
      <c r="W95" t="s">
        <v>874</v>
      </c>
      <c r="X95" t="s">
        <v>875</v>
      </c>
      <c r="Y95" s="4" t="s">
        <v>145</v>
      </c>
      <c r="AA95">
        <v>2</v>
      </c>
      <c r="AB95">
        <v>2</v>
      </c>
      <c r="AC95" t="s">
        <v>149</v>
      </c>
      <c r="AD95">
        <v>51</v>
      </c>
      <c r="AE95" t="s">
        <v>149</v>
      </c>
      <c r="AF95">
        <v>1</v>
      </c>
      <c r="AG95" t="s">
        <v>149</v>
      </c>
      <c r="AH95">
        <v>0</v>
      </c>
      <c r="AI95">
        <v>1970.96</v>
      </c>
      <c r="AJ95">
        <v>1970.96</v>
      </c>
      <c r="AK95">
        <v>1970.96</v>
      </c>
      <c r="AL95" s="4" t="s">
        <v>146</v>
      </c>
      <c r="AM95" t="s">
        <v>146</v>
      </c>
      <c r="AN95">
        <v>40</v>
      </c>
      <c r="AO95">
        <v>10</v>
      </c>
      <c r="AP95" t="s">
        <v>150</v>
      </c>
      <c r="AR95" s="4" t="s">
        <v>151</v>
      </c>
      <c r="AS95" s="4" t="s">
        <v>146</v>
      </c>
      <c r="AU95" s="4" t="s">
        <v>146</v>
      </c>
      <c r="AV95">
        <v>6</v>
      </c>
      <c r="AW95" s="4" t="s">
        <v>146</v>
      </c>
      <c r="AX95" t="s">
        <v>876</v>
      </c>
      <c r="AY95">
        <v>100</v>
      </c>
      <c r="AZ95">
        <v>100</v>
      </c>
      <c r="BA95">
        <v>100</v>
      </c>
      <c r="BB95">
        <v>100</v>
      </c>
      <c r="BC95">
        <v>100</v>
      </c>
      <c r="BD95" t="s">
        <v>149</v>
      </c>
      <c r="BE95">
        <v>13</v>
      </c>
      <c r="BF95" t="s">
        <v>149</v>
      </c>
      <c r="BG95">
        <v>31</v>
      </c>
      <c r="BH95" t="s">
        <v>149</v>
      </c>
      <c r="BI95">
        <v>120</v>
      </c>
      <c r="BJ95" t="s">
        <v>149</v>
      </c>
      <c r="BK95">
        <v>992</v>
      </c>
      <c r="BL95" t="s">
        <v>149</v>
      </c>
      <c r="BM95">
        <v>992</v>
      </c>
      <c r="BN95" t="s">
        <v>146</v>
      </c>
      <c r="BO95">
        <v>18</v>
      </c>
      <c r="BP95">
        <v>20</v>
      </c>
      <c r="BQ95">
        <v>50</v>
      </c>
      <c r="BR95">
        <v>3</v>
      </c>
      <c r="BS95">
        <v>0</v>
      </c>
      <c r="BT95">
        <v>0</v>
      </c>
      <c r="BU95" t="s">
        <v>149</v>
      </c>
      <c r="BV95">
        <v>49</v>
      </c>
      <c r="BW95" t="s">
        <v>149</v>
      </c>
      <c r="BX95">
        <v>259</v>
      </c>
      <c r="BY95" t="s">
        <v>149</v>
      </c>
      <c r="BZ95">
        <v>0</v>
      </c>
      <c r="CA95" t="s">
        <v>149</v>
      </c>
      <c r="CB95">
        <v>0</v>
      </c>
      <c r="CC95" s="4" t="s">
        <v>146</v>
      </c>
      <c r="CD95" t="s">
        <v>149</v>
      </c>
      <c r="CE95">
        <v>0</v>
      </c>
      <c r="CF95" t="s">
        <v>149</v>
      </c>
      <c r="CG95">
        <v>0</v>
      </c>
      <c r="CH95" t="s">
        <v>149</v>
      </c>
      <c r="CI95">
        <v>0</v>
      </c>
      <c r="CJ95" t="s">
        <v>145</v>
      </c>
      <c r="CL95" t="s">
        <v>155</v>
      </c>
      <c r="CN95" t="s">
        <v>146</v>
      </c>
      <c r="CO95" s="6" t="s">
        <v>234</v>
      </c>
      <c r="CP95">
        <v>2</v>
      </c>
      <c r="CQ95">
        <v>2</v>
      </c>
      <c r="CR95" s="4" t="s">
        <v>146</v>
      </c>
      <c r="CS95" t="s">
        <v>234</v>
      </c>
      <c r="CT95" s="8">
        <f t="shared" si="6"/>
        <v>0</v>
      </c>
      <c r="CU95" s="4" t="s">
        <v>145</v>
      </c>
      <c r="CW95" s="8" t="str">
        <f t="shared" si="4"/>
        <v>Não</v>
      </c>
      <c r="CX95" s="4" t="s">
        <v>157</v>
      </c>
      <c r="CY95" s="4" t="s">
        <v>146</v>
      </c>
      <c r="CZ95" t="s">
        <v>877</v>
      </c>
      <c r="DA95" t="s">
        <v>149</v>
      </c>
      <c r="DB95">
        <v>16</v>
      </c>
      <c r="DC95" t="s">
        <v>149</v>
      </c>
      <c r="DD95">
        <v>16</v>
      </c>
      <c r="DE95" t="s">
        <v>149</v>
      </c>
      <c r="DF95">
        <v>64</v>
      </c>
      <c r="DG95" s="4" t="s">
        <v>145</v>
      </c>
      <c r="DI95" s="8" t="str">
        <f t="shared" si="5"/>
        <v>Não</v>
      </c>
      <c r="DJ95" s="4" t="s">
        <v>193</v>
      </c>
      <c r="DK95" t="s">
        <v>149</v>
      </c>
      <c r="DL95">
        <v>0</v>
      </c>
      <c r="DM95" t="s">
        <v>149</v>
      </c>
      <c r="DN95">
        <v>42</v>
      </c>
      <c r="DO95" s="4">
        <v>99.97</v>
      </c>
      <c r="DP95" s="4">
        <v>88.64</v>
      </c>
      <c r="DQ95" s="4">
        <v>26.1</v>
      </c>
      <c r="DR95">
        <v>328</v>
      </c>
      <c r="DS95">
        <v>900</v>
      </c>
      <c r="DT95">
        <v>3191</v>
      </c>
      <c r="DU95">
        <v>13</v>
      </c>
      <c r="DV95">
        <v>54</v>
      </c>
      <c r="DW95">
        <v>13</v>
      </c>
      <c r="DX95">
        <v>34</v>
      </c>
      <c r="DY95">
        <v>42</v>
      </c>
      <c r="DZ95">
        <v>68</v>
      </c>
      <c r="EA95">
        <v>4</v>
      </c>
      <c r="EB95">
        <v>4</v>
      </c>
      <c r="EC95">
        <v>7.1</v>
      </c>
      <c r="ED95">
        <v>4</v>
      </c>
      <c r="EE95">
        <v>49</v>
      </c>
      <c r="EF95">
        <v>49</v>
      </c>
      <c r="EG95">
        <v>3</v>
      </c>
      <c r="EH95">
        <v>0</v>
      </c>
      <c r="EI95">
        <v>0</v>
      </c>
      <c r="EJ95">
        <v>60</v>
      </c>
      <c r="EK95">
        <v>47</v>
      </c>
      <c r="EL95">
        <v>25</v>
      </c>
      <c r="EM95">
        <v>23</v>
      </c>
      <c r="EN95">
        <v>34</v>
      </c>
      <c r="EO95">
        <v>22</v>
      </c>
      <c r="EP95">
        <v>34</v>
      </c>
      <c r="EQ95" t="s">
        <v>878</v>
      </c>
      <c r="ER95" t="s">
        <v>879</v>
      </c>
    </row>
    <row r="96" spans="1:148">
      <c r="A96" s="1">
        <v>93</v>
      </c>
      <c r="B96" t="s">
        <v>880</v>
      </c>
      <c r="C96" s="4" t="s">
        <v>145</v>
      </c>
      <c r="J96" s="4" t="s">
        <v>146</v>
      </c>
      <c r="K96">
        <v>328</v>
      </c>
      <c r="L96" s="4" t="s">
        <v>146</v>
      </c>
      <c r="M96">
        <v>715</v>
      </c>
      <c r="N96" s="4" t="s">
        <v>146</v>
      </c>
      <c r="O96">
        <v>1551</v>
      </c>
      <c r="P96" s="4" t="s">
        <v>223</v>
      </c>
      <c r="R96" s="4" t="s">
        <v>146</v>
      </c>
      <c r="S96" t="s">
        <v>146</v>
      </c>
      <c r="T96" t="s">
        <v>145</v>
      </c>
      <c r="V96" s="4" t="s">
        <v>146</v>
      </c>
      <c r="W96" t="s">
        <v>881</v>
      </c>
      <c r="X96" t="s">
        <v>358</v>
      </c>
      <c r="Y96" s="4" t="s">
        <v>145</v>
      </c>
      <c r="AA96">
        <v>2</v>
      </c>
      <c r="AB96">
        <v>1</v>
      </c>
      <c r="AC96" t="s">
        <v>149</v>
      </c>
      <c r="AD96">
        <v>25</v>
      </c>
      <c r="AE96" t="s">
        <v>149</v>
      </c>
      <c r="AF96">
        <v>0</v>
      </c>
      <c r="AG96" t="s">
        <v>146</v>
      </c>
      <c r="AI96">
        <v>2298.81</v>
      </c>
      <c r="AJ96">
        <v>2298.81</v>
      </c>
      <c r="AK96">
        <v>2298.81</v>
      </c>
      <c r="AL96" s="4" t="s">
        <v>146</v>
      </c>
      <c r="AM96" t="s">
        <v>146</v>
      </c>
      <c r="AN96">
        <v>40</v>
      </c>
      <c r="AO96">
        <v>13.3</v>
      </c>
      <c r="AP96" t="s">
        <v>150</v>
      </c>
      <c r="AR96" s="4" t="s">
        <v>151</v>
      </c>
      <c r="AS96" s="4" t="s">
        <v>145</v>
      </c>
      <c r="AT96">
        <v>90</v>
      </c>
      <c r="AU96" s="4" t="s">
        <v>145</v>
      </c>
      <c r="AW96" s="4" t="s">
        <v>146</v>
      </c>
      <c r="AX96" t="s">
        <v>264</v>
      </c>
      <c r="AY96">
        <v>100</v>
      </c>
      <c r="AZ96">
        <v>100</v>
      </c>
      <c r="BA96">
        <v>100</v>
      </c>
      <c r="BB96">
        <v>0</v>
      </c>
      <c r="BC96">
        <v>0</v>
      </c>
      <c r="BD96" t="s">
        <v>149</v>
      </c>
      <c r="BE96">
        <v>16</v>
      </c>
      <c r="BF96" t="s">
        <v>149</v>
      </c>
      <c r="BG96">
        <v>21</v>
      </c>
      <c r="BH96" t="s">
        <v>149</v>
      </c>
      <c r="BI96">
        <v>72</v>
      </c>
      <c r="BJ96" t="s">
        <v>149</v>
      </c>
      <c r="BK96">
        <v>223</v>
      </c>
      <c r="BL96" t="s">
        <v>149</v>
      </c>
      <c r="BM96">
        <v>223</v>
      </c>
      <c r="BN96" t="s">
        <v>145</v>
      </c>
      <c r="BU96" t="s">
        <v>149</v>
      </c>
      <c r="BV96">
        <v>32</v>
      </c>
      <c r="BW96" t="s">
        <v>149</v>
      </c>
      <c r="BX96">
        <v>67</v>
      </c>
      <c r="BY96" t="s">
        <v>149</v>
      </c>
      <c r="BZ96">
        <v>24</v>
      </c>
      <c r="CA96" t="s">
        <v>149</v>
      </c>
      <c r="CB96">
        <v>0</v>
      </c>
      <c r="CC96" s="4" t="s">
        <v>146</v>
      </c>
      <c r="CD96" t="s">
        <v>146</v>
      </c>
      <c r="CF96" t="s">
        <v>146</v>
      </c>
      <c r="CH96" t="s">
        <v>146</v>
      </c>
      <c r="CJ96" t="s">
        <v>145</v>
      </c>
      <c r="CL96" t="s">
        <v>155</v>
      </c>
      <c r="CN96" t="s">
        <v>146</v>
      </c>
      <c r="CO96" s="6" t="s">
        <v>156</v>
      </c>
      <c r="CP96">
        <v>2</v>
      </c>
      <c r="CQ96">
        <v>5</v>
      </c>
      <c r="CR96" s="4" t="s">
        <v>146</v>
      </c>
      <c r="CS96" t="s">
        <v>882</v>
      </c>
      <c r="CT96" s="8">
        <f t="shared" si="6"/>
        <v>-29</v>
      </c>
      <c r="CU96" s="4" t="s">
        <v>145</v>
      </c>
      <c r="CW96" s="8" t="str">
        <f t="shared" si="4"/>
        <v>Não</v>
      </c>
      <c r="CX96" s="4" t="s">
        <v>157</v>
      </c>
      <c r="CY96" s="4" t="s">
        <v>146</v>
      </c>
      <c r="CZ96" t="s">
        <v>883</v>
      </c>
      <c r="DA96" t="s">
        <v>146</v>
      </c>
      <c r="DC96" t="s">
        <v>146</v>
      </c>
      <c r="DE96" t="s">
        <v>149</v>
      </c>
      <c r="DF96">
        <v>20</v>
      </c>
      <c r="DG96" s="4" t="s">
        <v>145</v>
      </c>
      <c r="DI96" s="8" t="str">
        <f t="shared" si="5"/>
        <v>Não</v>
      </c>
      <c r="DJ96" s="4" t="s">
        <v>193</v>
      </c>
      <c r="DK96" t="s">
        <v>146</v>
      </c>
      <c r="DM96" t="s">
        <v>146</v>
      </c>
      <c r="DO96" s="4">
        <v>100</v>
      </c>
      <c r="DP96" s="4">
        <v>100</v>
      </c>
      <c r="DQ96" s="4">
        <v>33.25</v>
      </c>
      <c r="DR96">
        <v>307</v>
      </c>
      <c r="DS96">
        <v>402</v>
      </c>
      <c r="DT96">
        <v>1530</v>
      </c>
      <c r="DU96">
        <v>20</v>
      </c>
      <c r="DV96">
        <v>5</v>
      </c>
      <c r="DW96">
        <v>25</v>
      </c>
      <c r="DX96">
        <v>7</v>
      </c>
      <c r="DY96">
        <v>80</v>
      </c>
      <c r="DZ96">
        <v>20</v>
      </c>
      <c r="EA96">
        <v>70</v>
      </c>
      <c r="EB96">
        <v>80</v>
      </c>
      <c r="EC96">
        <v>90</v>
      </c>
      <c r="ED96">
        <v>31</v>
      </c>
      <c r="EE96">
        <v>31</v>
      </c>
      <c r="EF96">
        <v>30</v>
      </c>
      <c r="EG96">
        <v>1</v>
      </c>
      <c r="EH96">
        <v>0</v>
      </c>
      <c r="EI96">
        <v>0</v>
      </c>
      <c r="EJ96">
        <v>32</v>
      </c>
      <c r="EK96">
        <v>35</v>
      </c>
      <c r="EL96">
        <v>31</v>
      </c>
      <c r="EM96">
        <v>31</v>
      </c>
      <c r="EN96">
        <v>33</v>
      </c>
      <c r="EO96">
        <v>28</v>
      </c>
      <c r="EP96">
        <v>27</v>
      </c>
      <c r="EQ96" t="s">
        <v>884</v>
      </c>
      <c r="ER96" t="s">
        <v>885</v>
      </c>
    </row>
    <row r="97" spans="1:148">
      <c r="A97" s="1">
        <v>94</v>
      </c>
      <c r="B97" t="s">
        <v>886</v>
      </c>
      <c r="C97" s="4" t="s">
        <v>145</v>
      </c>
      <c r="J97" s="4" t="s">
        <v>145</v>
      </c>
      <c r="L97" s="4" t="s">
        <v>145</v>
      </c>
      <c r="N97" s="4" t="s">
        <v>145</v>
      </c>
      <c r="P97" s="4" t="s">
        <v>172</v>
      </c>
      <c r="R97" s="4" t="s">
        <v>146</v>
      </c>
      <c r="S97" t="s">
        <v>146</v>
      </c>
      <c r="T97" t="s">
        <v>145</v>
      </c>
      <c r="U97" t="s">
        <v>887</v>
      </c>
      <c r="V97" s="4" t="s">
        <v>146</v>
      </c>
      <c r="W97" t="s">
        <v>888</v>
      </c>
      <c r="X97" t="s">
        <v>446</v>
      </c>
      <c r="Y97" s="4" t="s">
        <v>145</v>
      </c>
      <c r="AA97">
        <v>4</v>
      </c>
      <c r="AB97">
        <v>3</v>
      </c>
      <c r="AC97" t="s">
        <v>149</v>
      </c>
      <c r="AD97">
        <v>28</v>
      </c>
      <c r="AE97" t="s">
        <v>149</v>
      </c>
      <c r="AF97">
        <v>0</v>
      </c>
      <c r="AG97" t="s">
        <v>146</v>
      </c>
      <c r="AI97">
        <v>2298.81</v>
      </c>
      <c r="AJ97">
        <v>2298.81</v>
      </c>
      <c r="AK97">
        <v>2298.81</v>
      </c>
      <c r="AL97" s="4" t="s">
        <v>146</v>
      </c>
      <c r="AM97" t="s">
        <v>146</v>
      </c>
      <c r="AN97">
        <v>90</v>
      </c>
      <c r="AO97">
        <v>7</v>
      </c>
      <c r="AP97" t="s">
        <v>150</v>
      </c>
      <c r="AR97" s="4" t="s">
        <v>151</v>
      </c>
      <c r="AS97" s="4" t="s">
        <v>145</v>
      </c>
      <c r="AT97">
        <v>90</v>
      </c>
      <c r="AU97" s="4" t="s">
        <v>146</v>
      </c>
      <c r="AV97">
        <v>6</v>
      </c>
      <c r="AW97" s="4" t="s">
        <v>146</v>
      </c>
      <c r="AX97" t="s">
        <v>359</v>
      </c>
      <c r="AY97">
        <v>100</v>
      </c>
      <c r="AZ97">
        <v>100</v>
      </c>
      <c r="BA97">
        <v>100</v>
      </c>
      <c r="BB97">
        <v>100</v>
      </c>
      <c r="BC97">
        <v>100</v>
      </c>
      <c r="BD97" t="s">
        <v>149</v>
      </c>
      <c r="BE97">
        <v>23</v>
      </c>
      <c r="BF97" t="s">
        <v>149</v>
      </c>
      <c r="BG97">
        <v>31</v>
      </c>
      <c r="BH97" t="s">
        <v>149</v>
      </c>
      <c r="BI97">
        <v>47</v>
      </c>
      <c r="BJ97" t="s">
        <v>149</v>
      </c>
      <c r="BK97">
        <v>317</v>
      </c>
      <c r="BL97" t="s">
        <v>146</v>
      </c>
      <c r="BN97" t="s">
        <v>146</v>
      </c>
      <c r="BO97">
        <v>13</v>
      </c>
      <c r="BP97">
        <v>3</v>
      </c>
      <c r="BQ97">
        <v>13</v>
      </c>
      <c r="BR97">
        <v>1</v>
      </c>
      <c r="BS97">
        <v>0</v>
      </c>
      <c r="BT97">
        <v>13</v>
      </c>
      <c r="BU97" t="s">
        <v>149</v>
      </c>
      <c r="BV97">
        <v>27</v>
      </c>
      <c r="BW97" t="s">
        <v>146</v>
      </c>
      <c r="BY97" t="s">
        <v>146</v>
      </c>
      <c r="CA97" t="s">
        <v>146</v>
      </c>
      <c r="CC97" s="4" t="s">
        <v>146</v>
      </c>
      <c r="CD97" t="s">
        <v>149</v>
      </c>
      <c r="CE97" t="s">
        <v>889</v>
      </c>
      <c r="CF97" t="s">
        <v>149</v>
      </c>
      <c r="CG97" t="s">
        <v>889</v>
      </c>
      <c r="CH97" t="s">
        <v>149</v>
      </c>
      <c r="CI97" t="s">
        <v>889</v>
      </c>
      <c r="CJ97" t="s">
        <v>145</v>
      </c>
      <c r="CL97" t="s">
        <v>155</v>
      </c>
      <c r="CN97" t="s">
        <v>146</v>
      </c>
      <c r="CO97" s="6" t="s">
        <v>177</v>
      </c>
      <c r="CP97">
        <v>3</v>
      </c>
      <c r="CQ97">
        <v>3</v>
      </c>
      <c r="CR97" s="4" t="s">
        <v>146</v>
      </c>
      <c r="CS97" t="s">
        <v>167</v>
      </c>
      <c r="CT97" s="8">
        <f t="shared" si="6"/>
        <v>2</v>
      </c>
      <c r="CU97" s="4" t="s">
        <v>145</v>
      </c>
      <c r="CW97" s="8" t="str">
        <f t="shared" si="4"/>
        <v>Não</v>
      </c>
      <c r="CX97" s="4" t="s">
        <v>157</v>
      </c>
      <c r="CY97" s="4" t="s">
        <v>146</v>
      </c>
      <c r="CZ97" t="s">
        <v>890</v>
      </c>
      <c r="DA97" t="s">
        <v>149</v>
      </c>
      <c r="DB97">
        <v>16</v>
      </c>
      <c r="DC97" t="s">
        <v>149</v>
      </c>
      <c r="DD97">
        <v>16</v>
      </c>
      <c r="DE97" t="s">
        <v>149</v>
      </c>
      <c r="DF97">
        <v>24</v>
      </c>
      <c r="DG97" s="4" t="s">
        <v>145</v>
      </c>
      <c r="DI97" s="8" t="str">
        <f t="shared" si="5"/>
        <v>Não</v>
      </c>
      <c r="DJ97" s="4" t="s">
        <v>181</v>
      </c>
      <c r="DK97" t="s">
        <v>149</v>
      </c>
      <c r="DL97">
        <v>192</v>
      </c>
      <c r="DM97" t="s">
        <v>149</v>
      </c>
      <c r="DN97">
        <v>23</v>
      </c>
      <c r="DO97" s="4">
        <v>32.06</v>
      </c>
      <c r="DP97" s="4">
        <v>68.11</v>
      </c>
      <c r="DQ97" s="4">
        <v>30.35</v>
      </c>
      <c r="DR97">
        <v>158</v>
      </c>
      <c r="DS97">
        <v>336</v>
      </c>
      <c r="DT97">
        <v>1230</v>
      </c>
      <c r="DU97">
        <v>23</v>
      </c>
      <c r="DV97">
        <v>0</v>
      </c>
      <c r="DW97">
        <v>31</v>
      </c>
      <c r="DX97">
        <v>0</v>
      </c>
      <c r="DY97">
        <v>37</v>
      </c>
      <c r="DZ97">
        <v>10</v>
      </c>
      <c r="EA97">
        <v>0</v>
      </c>
      <c r="EB97">
        <v>95</v>
      </c>
      <c r="EC97">
        <v>95</v>
      </c>
      <c r="ED97">
        <v>0</v>
      </c>
      <c r="EE97">
        <v>26</v>
      </c>
      <c r="EF97">
        <v>26</v>
      </c>
      <c r="EG97">
        <v>0</v>
      </c>
      <c r="EH97">
        <v>0</v>
      </c>
      <c r="EI97">
        <v>6</v>
      </c>
      <c r="EJ97">
        <v>0</v>
      </c>
      <c r="EK97">
        <v>0</v>
      </c>
      <c r="EL97">
        <v>0</v>
      </c>
      <c r="EM97">
        <v>0</v>
      </c>
      <c r="EN97">
        <v>0</v>
      </c>
      <c r="EO97">
        <v>0</v>
      </c>
      <c r="EP97">
        <v>0</v>
      </c>
      <c r="EQ97" t="s">
        <v>891</v>
      </c>
      <c r="ER97" t="s">
        <v>892</v>
      </c>
    </row>
    <row r="98" spans="1:148">
      <c r="A98" s="1">
        <v>95</v>
      </c>
      <c r="B98" t="s">
        <v>893</v>
      </c>
      <c r="C98" s="4" t="s">
        <v>146</v>
      </c>
      <c r="D98">
        <v>0</v>
      </c>
      <c r="E98">
        <v>2</v>
      </c>
      <c r="F98">
        <v>0</v>
      </c>
      <c r="G98">
        <v>100</v>
      </c>
      <c r="H98">
        <v>10</v>
      </c>
      <c r="I98">
        <v>24</v>
      </c>
      <c r="J98" s="4" t="s">
        <v>146</v>
      </c>
      <c r="K98">
        <v>288</v>
      </c>
      <c r="L98" s="4" t="s">
        <v>146</v>
      </c>
      <c r="M98">
        <v>958</v>
      </c>
      <c r="N98" s="4" t="s">
        <v>146</v>
      </c>
      <c r="O98">
        <v>2826</v>
      </c>
      <c r="P98" s="4" t="s">
        <v>147</v>
      </c>
      <c r="R98" s="4" t="s">
        <v>146</v>
      </c>
      <c r="S98" t="s">
        <v>146</v>
      </c>
      <c r="T98" t="s">
        <v>146</v>
      </c>
      <c r="V98" s="4" t="s">
        <v>146</v>
      </c>
      <c r="W98" t="s">
        <v>894</v>
      </c>
      <c r="X98" t="s">
        <v>163</v>
      </c>
      <c r="Y98" s="4" t="s">
        <v>145</v>
      </c>
      <c r="AA98">
        <v>10</v>
      </c>
      <c r="AB98">
        <v>6</v>
      </c>
      <c r="AC98" t="s">
        <v>149</v>
      </c>
      <c r="AD98">
        <v>7</v>
      </c>
      <c r="AE98" t="s">
        <v>149</v>
      </c>
      <c r="AF98">
        <v>0</v>
      </c>
      <c r="AG98" t="s">
        <v>146</v>
      </c>
      <c r="AI98">
        <v>2455.35</v>
      </c>
      <c r="AJ98">
        <v>2455.35</v>
      </c>
      <c r="AK98">
        <v>2455.35</v>
      </c>
      <c r="AL98" s="4" t="s">
        <v>146</v>
      </c>
      <c r="AM98" t="s">
        <v>146</v>
      </c>
      <c r="AN98">
        <v>69</v>
      </c>
      <c r="AO98">
        <v>6</v>
      </c>
      <c r="AP98" t="s">
        <v>150</v>
      </c>
      <c r="AR98" s="4" t="s">
        <v>151</v>
      </c>
      <c r="AS98" s="4" t="s">
        <v>146</v>
      </c>
      <c r="AU98" s="4" t="s">
        <v>146</v>
      </c>
      <c r="AV98">
        <v>4</v>
      </c>
      <c r="AW98" s="4" t="s">
        <v>146</v>
      </c>
      <c r="AX98" t="s">
        <v>895</v>
      </c>
      <c r="AY98">
        <v>100</v>
      </c>
      <c r="AZ98">
        <v>100</v>
      </c>
      <c r="BA98">
        <v>100</v>
      </c>
      <c r="BB98">
        <v>100</v>
      </c>
      <c r="BC98">
        <v>100</v>
      </c>
      <c r="BD98" t="s">
        <v>149</v>
      </c>
      <c r="BE98">
        <v>16</v>
      </c>
      <c r="BF98" t="s">
        <v>149</v>
      </c>
      <c r="BG98">
        <v>45</v>
      </c>
      <c r="BH98" t="s">
        <v>149</v>
      </c>
      <c r="BI98">
        <v>126</v>
      </c>
      <c r="BJ98" t="s">
        <v>149</v>
      </c>
      <c r="BK98">
        <v>587</v>
      </c>
      <c r="BL98" t="s">
        <v>149</v>
      </c>
      <c r="BM98">
        <v>557</v>
      </c>
      <c r="BN98" t="s">
        <v>145</v>
      </c>
      <c r="BU98" t="s">
        <v>149</v>
      </c>
      <c r="BV98">
        <v>31</v>
      </c>
      <c r="BW98" t="s">
        <v>149</v>
      </c>
      <c r="BX98">
        <v>200</v>
      </c>
      <c r="BY98" t="s">
        <v>149</v>
      </c>
      <c r="BZ98">
        <v>0</v>
      </c>
      <c r="CA98" t="s">
        <v>149</v>
      </c>
      <c r="CB98">
        <v>0</v>
      </c>
      <c r="CC98" s="4" t="s">
        <v>146</v>
      </c>
      <c r="CD98" t="s">
        <v>149</v>
      </c>
      <c r="CE98">
        <v>0</v>
      </c>
      <c r="CF98" t="s">
        <v>149</v>
      </c>
      <c r="CG98">
        <v>0</v>
      </c>
      <c r="CH98" t="s">
        <v>149</v>
      </c>
      <c r="CI98">
        <v>0</v>
      </c>
      <c r="CJ98" t="s">
        <v>145</v>
      </c>
      <c r="CL98" t="s">
        <v>155</v>
      </c>
      <c r="CN98" t="s">
        <v>146</v>
      </c>
      <c r="CO98" s="6" t="s">
        <v>177</v>
      </c>
      <c r="CP98">
        <v>5</v>
      </c>
      <c r="CQ98">
        <v>15</v>
      </c>
      <c r="CR98" s="4" t="s">
        <v>145</v>
      </c>
      <c r="CT98" s="8" t="str">
        <f t="shared" si="6"/>
        <v>Não</v>
      </c>
      <c r="CU98" s="4" t="s">
        <v>145</v>
      </c>
      <c r="CW98" s="8" t="str">
        <f t="shared" si="4"/>
        <v>Não</v>
      </c>
      <c r="CX98" s="4" t="s">
        <v>157</v>
      </c>
      <c r="CY98" s="4" t="s">
        <v>146</v>
      </c>
      <c r="CZ98" t="s">
        <v>896</v>
      </c>
      <c r="DA98" t="s">
        <v>149</v>
      </c>
      <c r="DB98">
        <v>28</v>
      </c>
      <c r="DC98" t="s">
        <v>149</v>
      </c>
      <c r="DD98">
        <v>44</v>
      </c>
      <c r="DE98" t="s">
        <v>149</v>
      </c>
      <c r="DF98">
        <v>88</v>
      </c>
      <c r="DG98" s="4" t="s">
        <v>145</v>
      </c>
      <c r="DI98" s="8" t="str">
        <f t="shared" si="5"/>
        <v>Não</v>
      </c>
      <c r="DJ98" s="4" t="s">
        <v>168</v>
      </c>
      <c r="DK98" t="s">
        <v>149</v>
      </c>
      <c r="DL98">
        <v>28</v>
      </c>
      <c r="DM98" t="s">
        <v>149</v>
      </c>
      <c r="DN98">
        <v>26</v>
      </c>
      <c r="DO98" s="4">
        <v>100</v>
      </c>
      <c r="DP98" s="4">
        <v>63.2</v>
      </c>
      <c r="DQ98" s="4">
        <v>26.78</v>
      </c>
      <c r="DR98">
        <v>225</v>
      </c>
      <c r="DS98">
        <v>903</v>
      </c>
      <c r="DT98">
        <v>2812</v>
      </c>
      <c r="DU98">
        <v>26</v>
      </c>
      <c r="DV98">
        <v>0</v>
      </c>
      <c r="DW98">
        <v>35</v>
      </c>
      <c r="DX98">
        <v>10</v>
      </c>
      <c r="DY98">
        <v>104</v>
      </c>
      <c r="DZ98">
        <v>22</v>
      </c>
      <c r="EA98">
        <v>81</v>
      </c>
      <c r="EB98">
        <v>75</v>
      </c>
      <c r="EC98">
        <v>80</v>
      </c>
      <c r="ED98">
        <v>3</v>
      </c>
      <c r="EE98">
        <v>29</v>
      </c>
      <c r="EF98">
        <v>29</v>
      </c>
      <c r="EG98">
        <v>3</v>
      </c>
      <c r="EH98">
        <v>0</v>
      </c>
      <c r="EI98">
        <v>0</v>
      </c>
      <c r="EJ98">
        <v>26</v>
      </c>
      <c r="EK98">
        <v>45</v>
      </c>
      <c r="EL98">
        <v>22</v>
      </c>
      <c r="EM98">
        <v>20</v>
      </c>
      <c r="EN98">
        <v>30</v>
      </c>
      <c r="EO98">
        <v>26</v>
      </c>
      <c r="EP98">
        <v>28</v>
      </c>
      <c r="EQ98" t="s">
        <v>897</v>
      </c>
      <c r="ER98" t="s">
        <v>898</v>
      </c>
    </row>
    <row r="99" spans="1:148">
      <c r="A99" s="1">
        <v>96</v>
      </c>
      <c r="B99" t="s">
        <v>899</v>
      </c>
      <c r="C99" s="4" t="s">
        <v>146</v>
      </c>
      <c r="D99">
        <v>0</v>
      </c>
      <c r="E99">
        <v>0</v>
      </c>
      <c r="F99">
        <v>0</v>
      </c>
      <c r="G99">
        <v>1</v>
      </c>
      <c r="H99">
        <v>0</v>
      </c>
      <c r="I99">
        <v>0</v>
      </c>
      <c r="J99" s="4" t="s">
        <v>146</v>
      </c>
      <c r="K99">
        <v>95</v>
      </c>
      <c r="L99" s="4" t="s">
        <v>146</v>
      </c>
      <c r="M99">
        <v>65</v>
      </c>
      <c r="N99" s="4" t="s">
        <v>146</v>
      </c>
      <c r="O99">
        <v>0</v>
      </c>
      <c r="P99" s="4" t="s">
        <v>172</v>
      </c>
      <c r="R99" s="4" t="s">
        <v>146</v>
      </c>
      <c r="S99" t="s">
        <v>145</v>
      </c>
      <c r="T99" t="s">
        <v>145</v>
      </c>
      <c r="U99" t="s">
        <v>900</v>
      </c>
      <c r="V99" s="4" t="s">
        <v>146</v>
      </c>
      <c r="W99" t="s">
        <v>901</v>
      </c>
      <c r="X99" t="s">
        <v>163</v>
      </c>
      <c r="Y99" s="4" t="s">
        <v>146</v>
      </c>
      <c r="Z99">
        <v>20</v>
      </c>
      <c r="AA99">
        <v>3</v>
      </c>
      <c r="AB99">
        <v>1</v>
      </c>
      <c r="AC99" t="s">
        <v>149</v>
      </c>
      <c r="AD99">
        <v>0</v>
      </c>
      <c r="AE99" t="s">
        <v>149</v>
      </c>
      <c r="AF99">
        <v>0</v>
      </c>
      <c r="AG99" t="s">
        <v>146</v>
      </c>
      <c r="AI99">
        <v>1724.11</v>
      </c>
      <c r="AJ99">
        <v>1724.11</v>
      </c>
      <c r="AK99">
        <v>1724.11</v>
      </c>
      <c r="AL99" s="4" t="s">
        <v>146</v>
      </c>
      <c r="AM99" t="s">
        <v>146</v>
      </c>
      <c r="AN99">
        <v>130</v>
      </c>
      <c r="AO99">
        <v>13</v>
      </c>
      <c r="AP99" t="s">
        <v>150</v>
      </c>
      <c r="AR99" s="4" t="s">
        <v>151</v>
      </c>
      <c r="AS99" s="4" t="s">
        <v>145</v>
      </c>
      <c r="AT99">
        <v>86</v>
      </c>
      <c r="AU99" s="4" t="s">
        <v>146</v>
      </c>
      <c r="AV99">
        <v>0</v>
      </c>
      <c r="AW99" s="4" t="s">
        <v>146</v>
      </c>
      <c r="AX99" t="s">
        <v>578</v>
      </c>
      <c r="AY99">
        <v>100</v>
      </c>
      <c r="AZ99">
        <v>100</v>
      </c>
      <c r="BA99">
        <v>100</v>
      </c>
      <c r="BB99">
        <v>100</v>
      </c>
      <c r="BC99">
        <v>100</v>
      </c>
      <c r="BD99" t="s">
        <v>149</v>
      </c>
      <c r="BE99">
        <v>7</v>
      </c>
      <c r="BF99" t="s">
        <v>149</v>
      </c>
      <c r="BG99">
        <v>18</v>
      </c>
      <c r="BH99" t="s">
        <v>149</v>
      </c>
      <c r="BI99">
        <v>68</v>
      </c>
      <c r="BJ99" t="s">
        <v>149</v>
      </c>
      <c r="BK99">
        <v>274</v>
      </c>
      <c r="BL99" t="s">
        <v>149</v>
      </c>
      <c r="BM99">
        <v>260</v>
      </c>
      <c r="BN99" t="s">
        <v>146</v>
      </c>
      <c r="BO99">
        <v>0</v>
      </c>
      <c r="BP99">
        <v>0</v>
      </c>
      <c r="BQ99">
        <v>128</v>
      </c>
      <c r="BR99">
        <v>240</v>
      </c>
      <c r="BS99">
        <v>0</v>
      </c>
      <c r="BT99">
        <v>0</v>
      </c>
      <c r="BU99" t="s">
        <v>149</v>
      </c>
      <c r="BV99">
        <v>13</v>
      </c>
      <c r="BW99" t="s">
        <v>149</v>
      </c>
      <c r="BX99">
        <v>0</v>
      </c>
      <c r="BY99" t="s">
        <v>149</v>
      </c>
      <c r="BZ99">
        <v>0</v>
      </c>
      <c r="CA99" t="s">
        <v>149</v>
      </c>
      <c r="CB99">
        <v>0</v>
      </c>
      <c r="CC99" s="4" t="s">
        <v>146</v>
      </c>
      <c r="CD99" t="s">
        <v>146</v>
      </c>
      <c r="CF99" t="s">
        <v>146</v>
      </c>
      <c r="CH99" t="s">
        <v>146</v>
      </c>
      <c r="CJ99" t="s">
        <v>145</v>
      </c>
      <c r="CL99" t="s">
        <v>155</v>
      </c>
      <c r="CN99" t="s">
        <v>146</v>
      </c>
      <c r="CO99" s="6" t="s">
        <v>177</v>
      </c>
      <c r="CP99">
        <v>2</v>
      </c>
      <c r="CQ99">
        <v>0</v>
      </c>
      <c r="CR99" s="4" t="s">
        <v>146</v>
      </c>
      <c r="CS99" t="s">
        <v>455</v>
      </c>
      <c r="CT99" s="8">
        <f t="shared" si="6"/>
        <v>21</v>
      </c>
      <c r="CU99" s="4" t="s">
        <v>145</v>
      </c>
      <c r="CW99" s="8" t="str">
        <f t="shared" si="4"/>
        <v>Não</v>
      </c>
      <c r="CX99" s="4" t="s">
        <v>157</v>
      </c>
      <c r="CY99" s="4" t="s">
        <v>146</v>
      </c>
      <c r="CZ99" t="s">
        <v>902</v>
      </c>
      <c r="DA99" t="s">
        <v>146</v>
      </c>
      <c r="DC99" t="s">
        <v>146</v>
      </c>
      <c r="DE99" t="s">
        <v>146</v>
      </c>
      <c r="DG99" s="4" t="s">
        <v>145</v>
      </c>
      <c r="DI99" s="8" t="str">
        <f t="shared" si="5"/>
        <v>Não</v>
      </c>
      <c r="DJ99" s="4" t="s">
        <v>159</v>
      </c>
      <c r="DK99" t="s">
        <v>149</v>
      </c>
      <c r="DL99">
        <v>7</v>
      </c>
      <c r="DM99" t="s">
        <v>149</v>
      </c>
      <c r="DN99">
        <v>28</v>
      </c>
      <c r="DO99" s="4">
        <v>25.15</v>
      </c>
      <c r="DP99" s="4">
        <v>60.69</v>
      </c>
      <c r="DQ99" s="4">
        <v>25.15</v>
      </c>
      <c r="DR99">
        <v>99</v>
      </c>
      <c r="DS99">
        <v>265</v>
      </c>
      <c r="DT99">
        <v>1244</v>
      </c>
      <c r="DU99">
        <v>5</v>
      </c>
      <c r="DV99">
        <v>2</v>
      </c>
      <c r="DW99">
        <v>14</v>
      </c>
      <c r="DX99">
        <v>4</v>
      </c>
      <c r="DY99">
        <v>64</v>
      </c>
      <c r="DZ99">
        <v>12</v>
      </c>
      <c r="EA99">
        <v>20</v>
      </c>
      <c r="EB99">
        <v>35</v>
      </c>
      <c r="EC99">
        <v>41</v>
      </c>
      <c r="ED99">
        <v>2</v>
      </c>
      <c r="EE99">
        <v>11</v>
      </c>
      <c r="EF99">
        <v>13</v>
      </c>
      <c r="EG99">
        <v>0</v>
      </c>
      <c r="EH99">
        <v>0</v>
      </c>
      <c r="EI99">
        <v>0</v>
      </c>
      <c r="EJ99">
        <v>10</v>
      </c>
      <c r="EK99">
        <v>16</v>
      </c>
      <c r="EL99">
        <v>15</v>
      </c>
      <c r="EM99">
        <v>13</v>
      </c>
      <c r="EN99">
        <v>13</v>
      </c>
      <c r="EO99">
        <v>15</v>
      </c>
      <c r="EP99">
        <v>19</v>
      </c>
      <c r="EQ99" t="s">
        <v>903</v>
      </c>
      <c r="ER99" t="s">
        <v>904</v>
      </c>
    </row>
    <row r="100" spans="1:148">
      <c r="A100" s="1">
        <v>97</v>
      </c>
      <c r="B100" t="s">
        <v>905</v>
      </c>
      <c r="C100" s="4" t="s">
        <v>146</v>
      </c>
      <c r="D100">
        <v>0</v>
      </c>
      <c r="E100">
        <v>0</v>
      </c>
      <c r="F100">
        <v>0</v>
      </c>
      <c r="G100">
        <v>0</v>
      </c>
      <c r="H100">
        <v>0</v>
      </c>
      <c r="I100">
        <v>0</v>
      </c>
      <c r="J100" s="4" t="s">
        <v>146</v>
      </c>
      <c r="K100">
        <v>343</v>
      </c>
      <c r="L100" s="4" t="s">
        <v>146</v>
      </c>
      <c r="M100">
        <v>0</v>
      </c>
      <c r="N100" s="4" t="s">
        <v>146</v>
      </c>
      <c r="O100">
        <v>0</v>
      </c>
      <c r="P100" s="4" t="s">
        <v>147</v>
      </c>
      <c r="R100" s="4" t="s">
        <v>146</v>
      </c>
      <c r="S100" t="s">
        <v>146</v>
      </c>
      <c r="T100" t="s">
        <v>146</v>
      </c>
      <c r="V100" s="4" t="s">
        <v>146</v>
      </c>
      <c r="W100" t="s">
        <v>906</v>
      </c>
      <c r="X100" t="s">
        <v>163</v>
      </c>
      <c r="Y100" s="4" t="s">
        <v>146</v>
      </c>
      <c r="Z100">
        <v>15</v>
      </c>
      <c r="AA100">
        <v>1</v>
      </c>
      <c r="AB100">
        <v>12</v>
      </c>
      <c r="AC100" t="s">
        <v>149</v>
      </c>
      <c r="AD100">
        <v>10</v>
      </c>
      <c r="AE100" t="s">
        <v>149</v>
      </c>
      <c r="AF100">
        <v>0</v>
      </c>
      <c r="AG100" t="s">
        <v>146</v>
      </c>
      <c r="AI100">
        <v>2455.35</v>
      </c>
      <c r="AJ100">
        <v>2455.35</v>
      </c>
      <c r="AK100">
        <v>2455.35</v>
      </c>
      <c r="AL100" s="4" t="s">
        <v>146</v>
      </c>
      <c r="AM100" t="s">
        <v>146</v>
      </c>
      <c r="AN100">
        <v>41</v>
      </c>
      <c r="AO100">
        <v>24</v>
      </c>
      <c r="AP100" t="s">
        <v>150</v>
      </c>
      <c r="AR100" s="4" t="s">
        <v>151</v>
      </c>
      <c r="AS100" s="4" t="s">
        <v>145</v>
      </c>
      <c r="AT100">
        <v>90</v>
      </c>
      <c r="AU100" s="4" t="s">
        <v>145</v>
      </c>
      <c r="AW100" s="4" t="s">
        <v>146</v>
      </c>
      <c r="AX100" t="s">
        <v>907</v>
      </c>
      <c r="AY100">
        <v>90</v>
      </c>
      <c r="AZ100">
        <v>90</v>
      </c>
      <c r="BA100">
        <v>90</v>
      </c>
      <c r="BB100">
        <v>90</v>
      </c>
      <c r="BC100">
        <v>90</v>
      </c>
      <c r="BD100" t="s">
        <v>149</v>
      </c>
      <c r="BE100">
        <v>4</v>
      </c>
      <c r="BF100" t="s">
        <v>149</v>
      </c>
      <c r="BG100">
        <v>16</v>
      </c>
      <c r="BH100" t="s">
        <v>149</v>
      </c>
      <c r="BI100">
        <v>40</v>
      </c>
      <c r="BJ100" t="s">
        <v>149</v>
      </c>
      <c r="BK100">
        <v>150</v>
      </c>
      <c r="BL100" t="s">
        <v>149</v>
      </c>
      <c r="BM100">
        <v>132</v>
      </c>
      <c r="BN100" t="s">
        <v>146</v>
      </c>
      <c r="BO100">
        <v>0</v>
      </c>
      <c r="BP100">
        <v>0</v>
      </c>
      <c r="BQ100">
        <v>10</v>
      </c>
      <c r="BR100">
        <v>2</v>
      </c>
      <c r="BS100">
        <v>0</v>
      </c>
      <c r="BT100">
        <v>2</v>
      </c>
      <c r="BU100" t="s">
        <v>149</v>
      </c>
      <c r="BV100">
        <v>16</v>
      </c>
      <c r="BW100" t="s">
        <v>149</v>
      </c>
      <c r="BX100">
        <v>0</v>
      </c>
      <c r="BY100" t="s">
        <v>149</v>
      </c>
      <c r="BZ100">
        <v>0</v>
      </c>
      <c r="CA100" t="s">
        <v>149</v>
      </c>
      <c r="CB100">
        <v>388</v>
      </c>
      <c r="CC100" s="4" t="s">
        <v>146</v>
      </c>
      <c r="CD100" t="s">
        <v>146</v>
      </c>
      <c r="CF100" t="s">
        <v>146</v>
      </c>
      <c r="CH100" t="s">
        <v>146</v>
      </c>
      <c r="CJ100" t="s">
        <v>145</v>
      </c>
      <c r="CL100" t="s">
        <v>155</v>
      </c>
      <c r="CN100" t="s">
        <v>146</v>
      </c>
      <c r="CO100" s="6" t="s">
        <v>327</v>
      </c>
      <c r="CP100">
        <v>1</v>
      </c>
      <c r="CQ100">
        <v>12</v>
      </c>
      <c r="CR100" s="4" t="s">
        <v>146</v>
      </c>
      <c r="CS100" t="s">
        <v>908</v>
      </c>
      <c r="CT100" s="8">
        <f t="shared" si="6"/>
        <v>17</v>
      </c>
      <c r="CU100" s="4" t="s">
        <v>145</v>
      </c>
      <c r="CW100" s="8" t="str">
        <f t="shared" si="4"/>
        <v>Não</v>
      </c>
      <c r="CX100" s="4" t="s">
        <v>157</v>
      </c>
      <c r="CY100" s="4" t="s">
        <v>146</v>
      </c>
      <c r="CZ100" t="s">
        <v>909</v>
      </c>
      <c r="DA100" t="s">
        <v>149</v>
      </c>
      <c r="DB100">
        <v>80</v>
      </c>
      <c r="DC100" t="s">
        <v>149</v>
      </c>
      <c r="DD100">
        <v>80</v>
      </c>
      <c r="DE100" t="s">
        <v>149</v>
      </c>
      <c r="DF100">
        <v>20</v>
      </c>
      <c r="DG100" s="4" t="s">
        <v>145</v>
      </c>
      <c r="DI100" s="8" t="str">
        <f t="shared" si="5"/>
        <v>Não</v>
      </c>
      <c r="DJ100" s="4" t="s">
        <v>168</v>
      </c>
      <c r="DK100" t="s">
        <v>149</v>
      </c>
      <c r="DL100">
        <v>120</v>
      </c>
      <c r="DM100" t="s">
        <v>149</v>
      </c>
      <c r="DN100">
        <v>58</v>
      </c>
      <c r="DO100" s="4">
        <v>100</v>
      </c>
      <c r="DP100" s="4">
        <v>64.11</v>
      </c>
      <c r="DQ100" s="4">
        <v>28.18</v>
      </c>
      <c r="DR100">
        <v>104</v>
      </c>
      <c r="DS100">
        <v>281</v>
      </c>
      <c r="DT100">
        <v>866</v>
      </c>
      <c r="DU100">
        <v>8</v>
      </c>
      <c r="DV100">
        <v>0</v>
      </c>
      <c r="DW100">
        <v>9</v>
      </c>
      <c r="DX100">
        <v>5</v>
      </c>
      <c r="DY100">
        <v>36</v>
      </c>
      <c r="DZ100">
        <v>5</v>
      </c>
      <c r="EA100">
        <v>80</v>
      </c>
      <c r="EB100">
        <v>80</v>
      </c>
      <c r="EC100">
        <v>80</v>
      </c>
      <c r="ED100">
        <v>1</v>
      </c>
      <c r="EE100">
        <v>4</v>
      </c>
      <c r="EF100">
        <v>13</v>
      </c>
      <c r="EG100">
        <v>0</v>
      </c>
      <c r="EH100">
        <v>0</v>
      </c>
      <c r="EI100">
        <v>2</v>
      </c>
      <c r="EJ100">
        <v>8</v>
      </c>
      <c r="EK100">
        <v>28</v>
      </c>
      <c r="EL100">
        <v>15</v>
      </c>
      <c r="EM100">
        <v>50</v>
      </c>
      <c r="EN100">
        <v>19</v>
      </c>
      <c r="EO100">
        <v>13</v>
      </c>
      <c r="EP100">
        <v>11</v>
      </c>
      <c r="EQ100" t="s">
        <v>910</v>
      </c>
      <c r="ER100" t="s">
        <v>911</v>
      </c>
    </row>
    <row r="101" spans="1:148">
      <c r="A101" s="1">
        <v>98</v>
      </c>
      <c r="B101" t="s">
        <v>912</v>
      </c>
      <c r="C101" s="4" t="s">
        <v>145</v>
      </c>
      <c r="J101" s="4" t="s">
        <v>145</v>
      </c>
      <c r="L101" s="4" t="s">
        <v>145</v>
      </c>
      <c r="N101" s="4" t="s">
        <v>145</v>
      </c>
      <c r="P101" s="4" t="s">
        <v>185</v>
      </c>
      <c r="Q101" t="s">
        <v>913</v>
      </c>
      <c r="R101" s="4" t="s">
        <v>146</v>
      </c>
      <c r="S101" t="s">
        <v>146</v>
      </c>
      <c r="T101" t="s">
        <v>145</v>
      </c>
      <c r="U101" t="s">
        <v>262</v>
      </c>
      <c r="V101" s="4" t="s">
        <v>146</v>
      </c>
      <c r="W101">
        <v>10172</v>
      </c>
      <c r="X101" t="s">
        <v>914</v>
      </c>
      <c r="Y101" s="4" t="s">
        <v>145</v>
      </c>
      <c r="AA101">
        <v>0</v>
      </c>
      <c r="AB101">
        <v>0</v>
      </c>
      <c r="AC101" t="s">
        <v>149</v>
      </c>
      <c r="AD101">
        <v>13</v>
      </c>
      <c r="AE101" t="s">
        <v>146</v>
      </c>
      <c r="AG101" t="s">
        <v>146</v>
      </c>
      <c r="AI101">
        <v>1984.09</v>
      </c>
      <c r="AJ101">
        <v>1984.09</v>
      </c>
      <c r="AK101">
        <v>1984.09</v>
      </c>
      <c r="AL101" s="4" t="s">
        <v>146</v>
      </c>
      <c r="AM101" t="s">
        <v>146</v>
      </c>
      <c r="AN101">
        <v>50</v>
      </c>
      <c r="AO101">
        <v>8</v>
      </c>
      <c r="AP101" t="s">
        <v>216</v>
      </c>
      <c r="AR101" s="4" t="s">
        <v>151</v>
      </c>
      <c r="AS101" s="4" t="s">
        <v>145</v>
      </c>
      <c r="AT101">
        <v>95</v>
      </c>
      <c r="AU101" s="4" t="s">
        <v>146</v>
      </c>
      <c r="AV101">
        <v>2</v>
      </c>
      <c r="AW101" s="4" t="s">
        <v>146</v>
      </c>
      <c r="AX101" t="s">
        <v>915</v>
      </c>
      <c r="AY101">
        <v>70</v>
      </c>
      <c r="AZ101">
        <v>75</v>
      </c>
      <c r="BA101">
        <v>70</v>
      </c>
      <c r="BB101">
        <v>80</v>
      </c>
      <c r="BC101">
        <v>75</v>
      </c>
      <c r="BD101" t="s">
        <v>149</v>
      </c>
      <c r="BE101">
        <v>3</v>
      </c>
      <c r="BF101" t="s">
        <v>149</v>
      </c>
      <c r="BG101">
        <v>9</v>
      </c>
      <c r="BH101" t="s">
        <v>149</v>
      </c>
      <c r="BI101">
        <v>18</v>
      </c>
      <c r="BJ101" t="s">
        <v>149</v>
      </c>
      <c r="BK101">
        <v>116</v>
      </c>
      <c r="BL101" t="s">
        <v>149</v>
      </c>
      <c r="BM101">
        <v>74</v>
      </c>
      <c r="BN101" t="s">
        <v>146</v>
      </c>
      <c r="BO101">
        <v>0</v>
      </c>
      <c r="BP101">
        <v>0</v>
      </c>
      <c r="BQ101">
        <v>26</v>
      </c>
      <c r="BR101">
        <v>1</v>
      </c>
      <c r="BS101">
        <v>0</v>
      </c>
      <c r="BT101">
        <v>0</v>
      </c>
      <c r="BU101" t="s">
        <v>149</v>
      </c>
      <c r="BV101">
        <v>13</v>
      </c>
      <c r="BW101" t="s">
        <v>149</v>
      </c>
      <c r="BX101">
        <v>34</v>
      </c>
      <c r="BY101" t="s">
        <v>149</v>
      </c>
      <c r="BZ101">
        <v>19</v>
      </c>
      <c r="CA101" t="s">
        <v>149</v>
      </c>
      <c r="CB101">
        <v>0</v>
      </c>
      <c r="CC101" s="4" t="s">
        <v>146</v>
      </c>
      <c r="CD101" t="s">
        <v>149</v>
      </c>
      <c r="CE101">
        <v>800</v>
      </c>
      <c r="CF101" t="s">
        <v>146</v>
      </c>
      <c r="CH101" t="s">
        <v>149</v>
      </c>
      <c r="CI101">
        <v>2100</v>
      </c>
      <c r="CJ101" t="s">
        <v>145</v>
      </c>
      <c r="CL101" t="s">
        <v>155</v>
      </c>
      <c r="CN101" t="s">
        <v>146</v>
      </c>
      <c r="CO101" s="6" t="s">
        <v>218</v>
      </c>
      <c r="CP101">
        <v>0</v>
      </c>
      <c r="CQ101">
        <v>0</v>
      </c>
      <c r="CR101" s="4" t="s">
        <v>146</v>
      </c>
      <c r="CS101" t="s">
        <v>235</v>
      </c>
      <c r="CT101" s="8">
        <f t="shared" si="6"/>
        <v>28</v>
      </c>
      <c r="CU101" s="4" t="s">
        <v>146</v>
      </c>
      <c r="CV101" t="s">
        <v>408</v>
      </c>
      <c r="CW101" s="8">
        <f t="shared" si="4"/>
        <v>59</v>
      </c>
      <c r="CX101" s="4" t="s">
        <v>157</v>
      </c>
      <c r="CY101" s="4" t="s">
        <v>146</v>
      </c>
      <c r="CZ101" t="s">
        <v>916</v>
      </c>
      <c r="DA101" t="s">
        <v>149</v>
      </c>
      <c r="DB101">
        <v>16</v>
      </c>
      <c r="DC101" t="s">
        <v>149</v>
      </c>
      <c r="DD101">
        <v>8</v>
      </c>
      <c r="DE101" t="s">
        <v>149</v>
      </c>
      <c r="DF101">
        <v>16</v>
      </c>
      <c r="DG101" s="4" t="s">
        <v>146</v>
      </c>
      <c r="DH101" t="s">
        <v>408</v>
      </c>
      <c r="DI101" s="8">
        <f t="shared" si="5"/>
        <v>59</v>
      </c>
      <c r="DJ101" s="4" t="s">
        <v>168</v>
      </c>
      <c r="DK101" t="s">
        <v>149</v>
      </c>
      <c r="DL101">
        <v>0</v>
      </c>
      <c r="DM101" t="s">
        <v>149</v>
      </c>
      <c r="DN101">
        <v>0</v>
      </c>
      <c r="DO101" s="4">
        <v>98.74</v>
      </c>
      <c r="DP101" s="4">
        <v>78.010000000000005</v>
      </c>
      <c r="DQ101" s="4">
        <v>35.22</v>
      </c>
      <c r="DR101">
        <v>53</v>
      </c>
      <c r="DS101">
        <v>162</v>
      </c>
      <c r="DT101">
        <v>556</v>
      </c>
      <c r="DU101">
        <v>4</v>
      </c>
      <c r="DV101">
        <v>0</v>
      </c>
      <c r="DW101">
        <v>7</v>
      </c>
      <c r="DX101">
        <v>0</v>
      </c>
      <c r="DY101">
        <v>27</v>
      </c>
      <c r="DZ101">
        <v>7</v>
      </c>
      <c r="EA101">
        <v>100</v>
      </c>
      <c r="EB101">
        <v>95</v>
      </c>
      <c r="EC101">
        <v>95</v>
      </c>
      <c r="ED101">
        <v>11</v>
      </c>
      <c r="EE101">
        <v>1</v>
      </c>
      <c r="EF101">
        <v>1</v>
      </c>
      <c r="EG101">
        <v>1</v>
      </c>
      <c r="EH101">
        <v>0</v>
      </c>
      <c r="EI101">
        <v>0</v>
      </c>
      <c r="EJ101">
        <v>4</v>
      </c>
      <c r="EK101">
        <v>7</v>
      </c>
      <c r="EL101">
        <v>3</v>
      </c>
      <c r="EM101">
        <v>4</v>
      </c>
      <c r="EN101">
        <v>4</v>
      </c>
      <c r="EO101">
        <v>3</v>
      </c>
      <c r="EP101">
        <v>6</v>
      </c>
      <c r="EQ101" t="s">
        <v>917</v>
      </c>
      <c r="ER101" t="s">
        <v>918</v>
      </c>
    </row>
    <row r="102" spans="1:148">
      <c r="A102" s="1">
        <v>99</v>
      </c>
      <c r="B102" t="s">
        <v>919</v>
      </c>
      <c r="C102" s="4" t="s">
        <v>145</v>
      </c>
      <c r="J102" s="4" t="s">
        <v>145</v>
      </c>
      <c r="L102" s="4" t="s">
        <v>145</v>
      </c>
      <c r="N102" s="4" t="s">
        <v>145</v>
      </c>
      <c r="P102" s="4" t="s">
        <v>172</v>
      </c>
      <c r="R102" s="4" t="s">
        <v>146</v>
      </c>
      <c r="S102" t="s">
        <v>146</v>
      </c>
      <c r="T102" t="s">
        <v>145</v>
      </c>
      <c r="V102" s="4" t="s">
        <v>146</v>
      </c>
      <c r="W102" t="s">
        <v>920</v>
      </c>
      <c r="X102" t="s">
        <v>921</v>
      </c>
      <c r="Y102" s="4" t="s">
        <v>146</v>
      </c>
      <c r="Z102">
        <v>10</v>
      </c>
      <c r="AA102">
        <v>0</v>
      </c>
      <c r="AB102">
        <v>1</v>
      </c>
      <c r="AC102" t="s">
        <v>149</v>
      </c>
      <c r="AD102">
        <v>7</v>
      </c>
      <c r="AE102" t="s">
        <v>149</v>
      </c>
      <c r="AF102">
        <v>0</v>
      </c>
      <c r="AG102" t="s">
        <v>146</v>
      </c>
      <c r="AI102">
        <v>2455.35</v>
      </c>
      <c r="AJ102">
        <v>2455.35</v>
      </c>
      <c r="AK102">
        <v>2455.35</v>
      </c>
      <c r="AL102" s="4" t="s">
        <v>146</v>
      </c>
      <c r="AM102" t="s">
        <v>146</v>
      </c>
      <c r="AN102">
        <v>40</v>
      </c>
      <c r="AO102">
        <v>10</v>
      </c>
      <c r="AP102" t="s">
        <v>150</v>
      </c>
      <c r="AR102" s="4" t="s">
        <v>151</v>
      </c>
      <c r="AS102" s="4" t="s">
        <v>145</v>
      </c>
      <c r="AT102">
        <v>71.400000000000006</v>
      </c>
      <c r="AU102" s="4" t="s">
        <v>146</v>
      </c>
      <c r="AV102">
        <v>4</v>
      </c>
      <c r="AW102" s="4" t="s">
        <v>146</v>
      </c>
      <c r="AX102" t="s">
        <v>922</v>
      </c>
      <c r="AY102">
        <v>60</v>
      </c>
      <c r="AZ102">
        <v>60</v>
      </c>
      <c r="BA102">
        <v>60</v>
      </c>
      <c r="BB102">
        <v>60</v>
      </c>
      <c r="BC102">
        <v>60</v>
      </c>
      <c r="BD102" t="s">
        <v>149</v>
      </c>
      <c r="BE102">
        <v>12</v>
      </c>
      <c r="BF102" t="s">
        <v>149</v>
      </c>
      <c r="BG102">
        <v>10</v>
      </c>
      <c r="BH102" t="s">
        <v>149</v>
      </c>
      <c r="BI102">
        <v>53</v>
      </c>
      <c r="BJ102" t="s">
        <v>149</v>
      </c>
      <c r="BK102">
        <v>175</v>
      </c>
      <c r="BL102" t="s">
        <v>149</v>
      </c>
      <c r="BM102">
        <v>175</v>
      </c>
      <c r="BN102" t="s">
        <v>146</v>
      </c>
      <c r="BO102">
        <v>0</v>
      </c>
      <c r="BP102">
        <v>0</v>
      </c>
      <c r="BQ102">
        <v>60</v>
      </c>
      <c r="BR102">
        <v>0</v>
      </c>
      <c r="BS102">
        <v>0</v>
      </c>
      <c r="BT102">
        <v>0</v>
      </c>
      <c r="BU102" t="s">
        <v>149</v>
      </c>
      <c r="BV102">
        <v>13</v>
      </c>
      <c r="BW102" t="s">
        <v>149</v>
      </c>
      <c r="BX102">
        <v>164</v>
      </c>
      <c r="BY102" t="s">
        <v>149</v>
      </c>
      <c r="BZ102">
        <v>0</v>
      </c>
      <c r="CA102" t="s">
        <v>149</v>
      </c>
      <c r="CB102">
        <v>0</v>
      </c>
      <c r="CC102" s="4" t="s">
        <v>146</v>
      </c>
      <c r="CD102" t="s">
        <v>146</v>
      </c>
      <c r="CF102" t="s">
        <v>146</v>
      </c>
      <c r="CH102" t="s">
        <v>146</v>
      </c>
      <c r="CJ102" t="s">
        <v>145</v>
      </c>
      <c r="CL102" t="s">
        <v>295</v>
      </c>
      <c r="CN102" t="s">
        <v>146</v>
      </c>
      <c r="CO102" s="6" t="s">
        <v>180</v>
      </c>
      <c r="CP102">
        <v>0</v>
      </c>
      <c r="CQ102">
        <v>2</v>
      </c>
      <c r="CR102" s="4" t="s">
        <v>146</v>
      </c>
      <c r="CS102" t="s">
        <v>923</v>
      </c>
      <c r="CT102" s="8">
        <f t="shared" si="6"/>
        <v>45</v>
      </c>
      <c r="CU102" s="4" t="s">
        <v>145</v>
      </c>
      <c r="CW102" s="8" t="str">
        <f t="shared" si="4"/>
        <v>Não</v>
      </c>
      <c r="CX102" s="4" t="s">
        <v>157</v>
      </c>
      <c r="CY102" s="4" t="s">
        <v>146</v>
      </c>
      <c r="CZ102" t="s">
        <v>924</v>
      </c>
      <c r="DA102" t="s">
        <v>149</v>
      </c>
      <c r="DB102">
        <v>64</v>
      </c>
      <c r="DC102" t="s">
        <v>149</v>
      </c>
      <c r="DD102">
        <v>64</v>
      </c>
      <c r="DE102" t="s">
        <v>149</v>
      </c>
      <c r="DF102">
        <v>64</v>
      </c>
      <c r="DG102" s="4" t="s">
        <v>145</v>
      </c>
      <c r="DI102" s="8" t="str">
        <f t="shared" si="5"/>
        <v>Não</v>
      </c>
      <c r="DJ102" s="4" t="s">
        <v>168</v>
      </c>
      <c r="DK102" t="s">
        <v>149</v>
      </c>
      <c r="DL102">
        <v>0</v>
      </c>
      <c r="DM102" t="s">
        <v>149</v>
      </c>
      <c r="DN102">
        <v>2</v>
      </c>
      <c r="DO102" s="4">
        <v>75.05</v>
      </c>
      <c r="DP102" s="4">
        <v>94.35</v>
      </c>
      <c r="DQ102" s="4">
        <v>30.4</v>
      </c>
      <c r="DR102">
        <v>308</v>
      </c>
      <c r="DS102">
        <v>245</v>
      </c>
      <c r="DT102">
        <v>838</v>
      </c>
      <c r="DU102">
        <v>8</v>
      </c>
      <c r="DV102">
        <v>19</v>
      </c>
      <c r="DW102">
        <v>3</v>
      </c>
      <c r="DX102">
        <v>8</v>
      </c>
      <c r="DY102">
        <v>24</v>
      </c>
      <c r="DZ102">
        <v>13</v>
      </c>
      <c r="EA102">
        <v>37.5</v>
      </c>
      <c r="EB102">
        <v>100</v>
      </c>
      <c r="EC102">
        <v>25</v>
      </c>
      <c r="ED102">
        <v>4</v>
      </c>
      <c r="EE102">
        <v>8</v>
      </c>
      <c r="EF102">
        <v>9</v>
      </c>
      <c r="EG102">
        <v>1</v>
      </c>
      <c r="EH102">
        <v>0</v>
      </c>
      <c r="EI102">
        <v>0</v>
      </c>
      <c r="EJ102">
        <v>27</v>
      </c>
      <c r="EK102">
        <v>11</v>
      </c>
      <c r="EL102">
        <v>4</v>
      </c>
      <c r="EM102">
        <v>4</v>
      </c>
      <c r="EN102">
        <v>6</v>
      </c>
      <c r="EO102">
        <v>6</v>
      </c>
      <c r="EP102">
        <v>6</v>
      </c>
      <c r="EQ102" t="s">
        <v>925</v>
      </c>
      <c r="ER102" t="s">
        <v>926</v>
      </c>
    </row>
    <row r="103" spans="1:148">
      <c r="A103" s="1">
        <v>100</v>
      </c>
      <c r="B103" t="s">
        <v>927</v>
      </c>
      <c r="C103" s="4" t="s">
        <v>146</v>
      </c>
      <c r="D103">
        <v>0</v>
      </c>
      <c r="E103">
        <v>0</v>
      </c>
      <c r="F103">
        <v>0</v>
      </c>
      <c r="G103">
        <v>0</v>
      </c>
      <c r="H103">
        <v>0</v>
      </c>
      <c r="I103">
        <v>0</v>
      </c>
      <c r="J103" s="4" t="s">
        <v>145</v>
      </c>
      <c r="L103" s="4" t="s">
        <v>145</v>
      </c>
      <c r="N103" s="4" t="s">
        <v>145</v>
      </c>
      <c r="P103" s="4" t="s">
        <v>223</v>
      </c>
      <c r="R103" s="4" t="s">
        <v>146</v>
      </c>
      <c r="S103" t="s">
        <v>146</v>
      </c>
      <c r="T103" t="s">
        <v>145</v>
      </c>
      <c r="V103" s="4" t="s">
        <v>146</v>
      </c>
      <c r="W103" t="s">
        <v>928</v>
      </c>
      <c r="X103" t="s">
        <v>446</v>
      </c>
      <c r="Y103" s="4" t="s">
        <v>145</v>
      </c>
      <c r="AA103">
        <v>9</v>
      </c>
      <c r="AB103">
        <v>0</v>
      </c>
      <c r="AC103" t="s">
        <v>149</v>
      </c>
      <c r="AD103">
        <v>10</v>
      </c>
      <c r="AE103" t="s">
        <v>146</v>
      </c>
      <c r="AG103" t="s">
        <v>146</v>
      </c>
      <c r="AI103">
        <v>2803.21</v>
      </c>
      <c r="AJ103">
        <v>2803.21</v>
      </c>
      <c r="AK103">
        <v>2620.48</v>
      </c>
      <c r="AL103" s="4" t="s">
        <v>146</v>
      </c>
      <c r="AM103" t="s">
        <v>146</v>
      </c>
      <c r="AN103">
        <v>30</v>
      </c>
      <c r="AO103">
        <v>5</v>
      </c>
      <c r="AP103" t="s">
        <v>216</v>
      </c>
      <c r="AR103" s="4" t="s">
        <v>151</v>
      </c>
      <c r="AS103" s="4" t="s">
        <v>145</v>
      </c>
      <c r="AT103">
        <v>25</v>
      </c>
      <c r="AU103" s="4" t="s">
        <v>146</v>
      </c>
      <c r="AV103">
        <v>10</v>
      </c>
      <c r="AW103" s="4" t="s">
        <v>146</v>
      </c>
      <c r="AX103" t="s">
        <v>242</v>
      </c>
      <c r="AY103">
        <v>100</v>
      </c>
      <c r="AZ103">
        <v>100</v>
      </c>
      <c r="BA103">
        <v>100</v>
      </c>
      <c r="BB103">
        <v>100</v>
      </c>
      <c r="BC103">
        <v>100</v>
      </c>
      <c r="BD103" t="s">
        <v>149</v>
      </c>
      <c r="BE103">
        <v>11</v>
      </c>
      <c r="BF103" t="s">
        <v>149</v>
      </c>
      <c r="BG103">
        <v>24</v>
      </c>
      <c r="BH103" t="s">
        <v>149</v>
      </c>
      <c r="BI103">
        <v>51</v>
      </c>
      <c r="BJ103" t="s">
        <v>149</v>
      </c>
      <c r="BK103">
        <v>276</v>
      </c>
      <c r="BL103" t="s">
        <v>146</v>
      </c>
      <c r="BN103" t="s">
        <v>146</v>
      </c>
      <c r="BO103">
        <v>63</v>
      </c>
      <c r="BP103">
        <v>0</v>
      </c>
      <c r="BQ103">
        <v>35</v>
      </c>
      <c r="BR103">
        <v>300</v>
      </c>
      <c r="BS103">
        <v>431</v>
      </c>
      <c r="BT103">
        <v>0</v>
      </c>
      <c r="BU103" t="s">
        <v>149</v>
      </c>
      <c r="BV103">
        <v>10</v>
      </c>
      <c r="BW103" t="s">
        <v>146</v>
      </c>
      <c r="BY103" t="s">
        <v>146</v>
      </c>
      <c r="CA103" t="s">
        <v>146</v>
      </c>
      <c r="CC103" s="4" t="s">
        <v>146</v>
      </c>
      <c r="CD103" t="s">
        <v>149</v>
      </c>
      <c r="CE103" t="s">
        <v>929</v>
      </c>
      <c r="CF103" t="s">
        <v>149</v>
      </c>
      <c r="CG103" t="s">
        <v>929</v>
      </c>
      <c r="CH103" t="s">
        <v>149</v>
      </c>
      <c r="CI103" t="s">
        <v>930</v>
      </c>
      <c r="CJ103" t="s">
        <v>146</v>
      </c>
      <c r="CK103" t="s">
        <v>931</v>
      </c>
      <c r="CL103" t="s">
        <v>155</v>
      </c>
      <c r="CN103" t="s">
        <v>146</v>
      </c>
      <c r="CO103" s="6" t="s">
        <v>167</v>
      </c>
      <c r="CP103">
        <v>3</v>
      </c>
      <c r="CQ103">
        <v>0</v>
      </c>
      <c r="CR103" s="4" t="s">
        <v>146</v>
      </c>
      <c r="CS103" t="s">
        <v>932</v>
      </c>
      <c r="CT103" s="8">
        <f t="shared" si="6"/>
        <v>191</v>
      </c>
      <c r="CU103" s="4" t="s">
        <v>146</v>
      </c>
      <c r="CV103" t="s">
        <v>933</v>
      </c>
      <c r="CW103" s="8">
        <f t="shared" si="4"/>
        <v>219</v>
      </c>
      <c r="CX103" s="4" t="s">
        <v>157</v>
      </c>
      <c r="CY103" s="4" t="s">
        <v>146</v>
      </c>
      <c r="CZ103" t="s">
        <v>934</v>
      </c>
      <c r="DA103" t="s">
        <v>149</v>
      </c>
      <c r="DB103">
        <v>20</v>
      </c>
      <c r="DC103" t="s">
        <v>149</v>
      </c>
      <c r="DD103">
        <v>20</v>
      </c>
      <c r="DE103" t="s">
        <v>149</v>
      </c>
      <c r="DF103">
        <v>120</v>
      </c>
      <c r="DG103" s="4" t="s">
        <v>145</v>
      </c>
      <c r="DI103" s="8" t="str">
        <f t="shared" si="5"/>
        <v>Não</v>
      </c>
      <c r="DJ103" s="4" t="s">
        <v>181</v>
      </c>
      <c r="DK103" t="s">
        <v>149</v>
      </c>
      <c r="DL103">
        <v>105</v>
      </c>
      <c r="DM103" t="s">
        <v>149</v>
      </c>
      <c r="DN103">
        <v>60</v>
      </c>
      <c r="DO103" s="4">
        <v>28.84</v>
      </c>
      <c r="DP103" s="4">
        <v>67.34</v>
      </c>
      <c r="DQ103" s="4">
        <v>28.84</v>
      </c>
      <c r="DR103">
        <v>190</v>
      </c>
      <c r="DS103">
        <v>369</v>
      </c>
      <c r="DT103">
        <v>1525</v>
      </c>
      <c r="DU103">
        <v>7</v>
      </c>
      <c r="DV103">
        <v>2</v>
      </c>
      <c r="DW103">
        <v>15</v>
      </c>
      <c r="DX103">
        <v>4</v>
      </c>
      <c r="DY103">
        <v>22</v>
      </c>
      <c r="DZ103">
        <v>22</v>
      </c>
      <c r="EA103">
        <v>5</v>
      </c>
      <c r="EB103">
        <v>8</v>
      </c>
      <c r="EC103">
        <v>15</v>
      </c>
      <c r="ED103">
        <v>1</v>
      </c>
      <c r="EE103">
        <v>1</v>
      </c>
      <c r="EF103">
        <v>8</v>
      </c>
      <c r="EG103">
        <v>0</v>
      </c>
      <c r="EH103">
        <v>0</v>
      </c>
      <c r="EI103">
        <v>0</v>
      </c>
      <c r="EJ103">
        <v>11</v>
      </c>
      <c r="EK103">
        <v>21</v>
      </c>
      <c r="EL103">
        <v>12</v>
      </c>
      <c r="EM103">
        <v>11</v>
      </c>
      <c r="EN103">
        <v>12</v>
      </c>
      <c r="EO103">
        <v>11</v>
      </c>
      <c r="EP103">
        <v>9</v>
      </c>
      <c r="EQ103" t="s">
        <v>935</v>
      </c>
      <c r="ER103" t="s">
        <v>936</v>
      </c>
    </row>
    <row r="104" spans="1:148">
      <c r="A104" s="1">
        <v>101</v>
      </c>
      <c r="B104" t="s">
        <v>937</v>
      </c>
      <c r="C104" s="4" t="s">
        <v>146</v>
      </c>
      <c r="D104">
        <v>2</v>
      </c>
      <c r="E104">
        <v>4</v>
      </c>
      <c r="F104">
        <v>2</v>
      </c>
      <c r="G104">
        <v>2</v>
      </c>
      <c r="H104">
        <v>4</v>
      </c>
      <c r="I104">
        <v>8</v>
      </c>
      <c r="J104" s="4" t="s">
        <v>146</v>
      </c>
      <c r="K104">
        <v>460</v>
      </c>
      <c r="L104" s="4" t="s">
        <v>146</v>
      </c>
      <c r="M104">
        <v>700</v>
      </c>
      <c r="N104" s="4" t="s">
        <v>146</v>
      </c>
      <c r="O104">
        <v>2590</v>
      </c>
      <c r="P104" s="4" t="s">
        <v>172</v>
      </c>
      <c r="R104" s="4" t="s">
        <v>145</v>
      </c>
      <c r="S104" t="s">
        <v>149</v>
      </c>
      <c r="T104" t="s">
        <v>149</v>
      </c>
      <c r="V104" s="4" t="s">
        <v>146</v>
      </c>
      <c r="W104" t="s">
        <v>938</v>
      </c>
      <c r="X104" t="s">
        <v>215</v>
      </c>
      <c r="Y104" s="4" t="s">
        <v>145</v>
      </c>
      <c r="AA104">
        <v>7</v>
      </c>
      <c r="AB104">
        <v>2</v>
      </c>
      <c r="AC104" t="s">
        <v>149</v>
      </c>
      <c r="AD104">
        <v>57</v>
      </c>
      <c r="AE104" t="s">
        <v>149</v>
      </c>
      <c r="AF104">
        <v>0</v>
      </c>
      <c r="AG104" t="s">
        <v>146</v>
      </c>
      <c r="AI104">
        <v>1725.21</v>
      </c>
      <c r="AJ104">
        <v>1725.21</v>
      </c>
      <c r="AK104">
        <v>1725.21</v>
      </c>
      <c r="AL104" s="4" t="s">
        <v>146</v>
      </c>
      <c r="AM104" t="s">
        <v>146</v>
      </c>
      <c r="AN104">
        <v>110</v>
      </c>
      <c r="AO104">
        <v>10</v>
      </c>
      <c r="AP104" t="s">
        <v>150</v>
      </c>
      <c r="AR104" s="4" t="s">
        <v>151</v>
      </c>
      <c r="AS104" s="4" t="s">
        <v>145</v>
      </c>
      <c r="AT104">
        <v>99</v>
      </c>
      <c r="AU104" s="4" t="s">
        <v>146</v>
      </c>
      <c r="AV104">
        <v>0</v>
      </c>
      <c r="AW104" s="4" t="s">
        <v>145</v>
      </c>
      <c r="BD104" t="s">
        <v>149</v>
      </c>
      <c r="BE104">
        <v>20</v>
      </c>
      <c r="BF104" t="s">
        <v>149</v>
      </c>
      <c r="BG104">
        <v>39</v>
      </c>
      <c r="BH104" t="s">
        <v>149</v>
      </c>
      <c r="BI104">
        <v>56</v>
      </c>
      <c r="BJ104" t="s">
        <v>149</v>
      </c>
      <c r="BK104">
        <v>580</v>
      </c>
      <c r="BL104" t="s">
        <v>149</v>
      </c>
      <c r="BM104">
        <v>378</v>
      </c>
      <c r="BN104" t="s">
        <v>145</v>
      </c>
      <c r="BU104" t="s">
        <v>149</v>
      </c>
      <c r="BV104">
        <v>57</v>
      </c>
      <c r="BW104" t="s">
        <v>149</v>
      </c>
      <c r="BX104">
        <v>398</v>
      </c>
      <c r="BY104" t="s">
        <v>146</v>
      </c>
      <c r="CA104" t="s">
        <v>146</v>
      </c>
      <c r="CC104" s="4" t="s">
        <v>146</v>
      </c>
      <c r="CD104" t="s">
        <v>146</v>
      </c>
      <c r="CF104" t="s">
        <v>146</v>
      </c>
      <c r="CH104" t="s">
        <v>149</v>
      </c>
      <c r="CI104" t="s">
        <v>939</v>
      </c>
      <c r="CJ104" t="s">
        <v>145</v>
      </c>
      <c r="CL104" t="s">
        <v>155</v>
      </c>
      <c r="CN104" t="s">
        <v>146</v>
      </c>
      <c r="CO104" s="6" t="s">
        <v>455</v>
      </c>
      <c r="CP104">
        <v>6</v>
      </c>
      <c r="CQ104">
        <v>0</v>
      </c>
      <c r="CR104" s="4" t="s">
        <v>146</v>
      </c>
      <c r="CS104" t="s">
        <v>940</v>
      </c>
      <c r="CT104" s="8">
        <f t="shared" si="6"/>
        <v>-63</v>
      </c>
      <c r="CU104" s="4" t="s">
        <v>145</v>
      </c>
      <c r="CW104" s="8" t="str">
        <f t="shared" si="4"/>
        <v>Não</v>
      </c>
      <c r="CX104" s="4" t="s">
        <v>157</v>
      </c>
      <c r="CY104" s="4" t="s">
        <v>146</v>
      </c>
      <c r="CZ104" t="s">
        <v>941</v>
      </c>
      <c r="DA104" t="s">
        <v>149</v>
      </c>
      <c r="DB104">
        <v>16</v>
      </c>
      <c r="DC104" t="s">
        <v>149</v>
      </c>
      <c r="DD104">
        <v>16</v>
      </c>
      <c r="DE104" t="s">
        <v>149</v>
      </c>
      <c r="DF104">
        <v>16</v>
      </c>
      <c r="DG104" s="4" t="s">
        <v>146</v>
      </c>
      <c r="DH104" t="s">
        <v>942</v>
      </c>
      <c r="DI104" s="8">
        <f t="shared" si="5"/>
        <v>-50</v>
      </c>
      <c r="DJ104" s="4" t="s">
        <v>159</v>
      </c>
      <c r="DK104" t="s">
        <v>149</v>
      </c>
      <c r="DL104">
        <v>67</v>
      </c>
      <c r="DM104" t="s">
        <v>149</v>
      </c>
      <c r="DN104">
        <v>3</v>
      </c>
      <c r="DO104" s="4">
        <v>100</v>
      </c>
      <c r="DP104" s="4">
        <v>100</v>
      </c>
      <c r="DQ104" s="4">
        <v>42.32</v>
      </c>
      <c r="DR104">
        <v>460</v>
      </c>
      <c r="DS104">
        <v>740</v>
      </c>
      <c r="DT104">
        <v>2590</v>
      </c>
      <c r="DU104">
        <v>40</v>
      </c>
      <c r="DV104">
        <v>20</v>
      </c>
      <c r="DW104">
        <v>18</v>
      </c>
      <c r="DX104">
        <v>11</v>
      </c>
      <c r="DY104">
        <v>81</v>
      </c>
      <c r="DZ104">
        <v>66</v>
      </c>
      <c r="EA104">
        <v>70</v>
      </c>
      <c r="EB104">
        <v>70</v>
      </c>
      <c r="EC104">
        <v>70</v>
      </c>
      <c r="ED104">
        <v>8</v>
      </c>
      <c r="EE104">
        <v>0</v>
      </c>
      <c r="EF104">
        <v>0</v>
      </c>
      <c r="EG104">
        <v>8</v>
      </c>
      <c r="EH104">
        <v>0</v>
      </c>
      <c r="EI104">
        <v>0</v>
      </c>
      <c r="EJ104">
        <v>59</v>
      </c>
      <c r="EK104">
        <v>29</v>
      </c>
      <c r="EL104">
        <v>17</v>
      </c>
      <c r="EM104">
        <v>15</v>
      </c>
      <c r="EN104">
        <v>26</v>
      </c>
      <c r="EO104">
        <v>17</v>
      </c>
      <c r="EP104">
        <v>22</v>
      </c>
      <c r="EQ104" t="s">
        <v>943</v>
      </c>
      <c r="ER104" t="s">
        <v>944</v>
      </c>
    </row>
    <row r="105" spans="1:148">
      <c r="A105" s="1">
        <v>102</v>
      </c>
      <c r="B105" t="s">
        <v>945</v>
      </c>
      <c r="C105" s="4" t="s">
        <v>146</v>
      </c>
      <c r="D105">
        <v>0</v>
      </c>
      <c r="E105">
        <v>0</v>
      </c>
      <c r="F105">
        <v>2</v>
      </c>
      <c r="G105">
        <v>0</v>
      </c>
      <c r="H105">
        <v>38</v>
      </c>
      <c r="I105">
        <v>0</v>
      </c>
      <c r="J105" s="4" t="s">
        <v>145</v>
      </c>
      <c r="L105" s="4" t="s">
        <v>146</v>
      </c>
      <c r="M105">
        <v>1174</v>
      </c>
      <c r="N105" s="4" t="s">
        <v>146</v>
      </c>
      <c r="O105">
        <v>2683</v>
      </c>
      <c r="P105" s="4" t="s">
        <v>172</v>
      </c>
      <c r="R105" s="4" t="s">
        <v>146</v>
      </c>
      <c r="S105" t="s">
        <v>146</v>
      </c>
      <c r="T105" t="s">
        <v>145</v>
      </c>
      <c r="U105" t="s">
        <v>499</v>
      </c>
      <c r="V105" s="4" t="s">
        <v>146</v>
      </c>
      <c r="W105" t="s">
        <v>946</v>
      </c>
      <c r="X105" t="s">
        <v>947</v>
      </c>
      <c r="Y105" s="4" t="s">
        <v>145</v>
      </c>
      <c r="AA105">
        <v>3</v>
      </c>
      <c r="AB105">
        <v>1</v>
      </c>
      <c r="AC105" t="s">
        <v>149</v>
      </c>
      <c r="AD105">
        <v>37</v>
      </c>
      <c r="AE105" t="s">
        <v>149</v>
      </c>
      <c r="AF105">
        <v>0</v>
      </c>
      <c r="AG105" t="s">
        <v>146</v>
      </c>
      <c r="AI105">
        <v>2085</v>
      </c>
      <c r="AJ105">
        <v>2085</v>
      </c>
      <c r="AK105">
        <v>2085</v>
      </c>
      <c r="AL105" s="4" t="s">
        <v>146</v>
      </c>
      <c r="AM105" t="s">
        <v>146</v>
      </c>
      <c r="AN105">
        <v>40</v>
      </c>
      <c r="AO105">
        <v>5</v>
      </c>
      <c r="AP105" t="s">
        <v>150</v>
      </c>
      <c r="AR105" s="4" t="s">
        <v>151</v>
      </c>
      <c r="AS105" s="4" t="s">
        <v>146</v>
      </c>
      <c r="AU105" s="4" t="s">
        <v>146</v>
      </c>
      <c r="AV105">
        <v>2</v>
      </c>
      <c r="AW105" s="4" t="s">
        <v>146</v>
      </c>
      <c r="AX105" t="s">
        <v>948</v>
      </c>
      <c r="AY105">
        <v>100</v>
      </c>
      <c r="AZ105">
        <v>100</v>
      </c>
      <c r="BA105">
        <v>50</v>
      </c>
      <c r="BB105">
        <v>50</v>
      </c>
      <c r="BC105">
        <v>50</v>
      </c>
      <c r="BD105" t="s">
        <v>149</v>
      </c>
      <c r="BE105">
        <v>6</v>
      </c>
      <c r="BF105" t="s">
        <v>149</v>
      </c>
      <c r="BG105">
        <v>55</v>
      </c>
      <c r="BH105" t="s">
        <v>149</v>
      </c>
      <c r="BI105">
        <v>136</v>
      </c>
      <c r="BJ105" t="s">
        <v>149</v>
      </c>
      <c r="BK105">
        <v>632</v>
      </c>
      <c r="BL105" t="s">
        <v>149</v>
      </c>
      <c r="BM105">
        <v>554</v>
      </c>
      <c r="BN105" t="s">
        <v>146</v>
      </c>
      <c r="BO105">
        <v>34</v>
      </c>
      <c r="BP105">
        <v>82</v>
      </c>
      <c r="BQ105">
        <v>66</v>
      </c>
      <c r="BR105">
        <v>12</v>
      </c>
      <c r="BS105">
        <v>25</v>
      </c>
      <c r="BT105">
        <v>1</v>
      </c>
      <c r="BU105" t="s">
        <v>149</v>
      </c>
      <c r="BV105">
        <v>37</v>
      </c>
      <c r="BW105" t="s">
        <v>149</v>
      </c>
      <c r="BX105">
        <v>0</v>
      </c>
      <c r="BY105" t="s">
        <v>149</v>
      </c>
      <c r="BZ105">
        <v>0</v>
      </c>
      <c r="CA105" t="s">
        <v>149</v>
      </c>
      <c r="CB105">
        <v>0</v>
      </c>
      <c r="CC105" s="4" t="s">
        <v>146</v>
      </c>
      <c r="CD105" t="s">
        <v>146</v>
      </c>
      <c r="CF105" t="s">
        <v>146</v>
      </c>
      <c r="CH105" t="s">
        <v>146</v>
      </c>
      <c r="CJ105" t="s">
        <v>145</v>
      </c>
      <c r="CL105" t="s">
        <v>155</v>
      </c>
      <c r="CN105" t="s">
        <v>146</v>
      </c>
      <c r="CO105" s="6" t="s">
        <v>741</v>
      </c>
      <c r="CP105">
        <v>1</v>
      </c>
      <c r="CQ105">
        <v>2</v>
      </c>
      <c r="CR105" s="4" t="s">
        <v>145</v>
      </c>
      <c r="CT105" s="8" t="str">
        <f t="shared" si="6"/>
        <v>Não</v>
      </c>
      <c r="CU105" s="4" t="s">
        <v>145</v>
      </c>
      <c r="CW105" s="8" t="str">
        <f t="shared" si="4"/>
        <v>Não</v>
      </c>
      <c r="CX105" s="4" t="s">
        <v>157</v>
      </c>
      <c r="CY105" s="4" t="s">
        <v>146</v>
      </c>
      <c r="CZ105" t="s">
        <v>949</v>
      </c>
      <c r="DA105" t="s">
        <v>149</v>
      </c>
      <c r="DB105">
        <v>80</v>
      </c>
      <c r="DC105" t="s">
        <v>149</v>
      </c>
      <c r="DD105">
        <v>80</v>
      </c>
      <c r="DE105" t="s">
        <v>149</v>
      </c>
      <c r="DF105">
        <v>80</v>
      </c>
      <c r="DG105" s="4" t="s">
        <v>145</v>
      </c>
      <c r="DI105" s="8" t="str">
        <f t="shared" si="5"/>
        <v>Não</v>
      </c>
      <c r="DJ105" s="4" t="s">
        <v>168</v>
      </c>
      <c r="DK105" t="s">
        <v>149</v>
      </c>
      <c r="DL105">
        <v>77</v>
      </c>
      <c r="DM105" t="s">
        <v>149</v>
      </c>
      <c r="DN105">
        <v>96</v>
      </c>
      <c r="DO105" s="4">
        <v>32</v>
      </c>
      <c r="DP105" s="4">
        <v>70</v>
      </c>
      <c r="DQ105" s="4">
        <v>25</v>
      </c>
      <c r="DR105">
        <v>223</v>
      </c>
      <c r="DS105">
        <v>756</v>
      </c>
      <c r="DT105">
        <v>2683</v>
      </c>
      <c r="DU105">
        <v>12</v>
      </c>
      <c r="DV105">
        <v>0</v>
      </c>
      <c r="DW105">
        <v>110</v>
      </c>
      <c r="DX105">
        <v>0</v>
      </c>
      <c r="DY105">
        <v>180</v>
      </c>
      <c r="DZ105">
        <v>0</v>
      </c>
      <c r="EA105">
        <v>86</v>
      </c>
      <c r="EB105">
        <v>94</v>
      </c>
      <c r="EC105">
        <v>92</v>
      </c>
      <c r="ED105">
        <v>44</v>
      </c>
      <c r="EE105">
        <v>44</v>
      </c>
      <c r="EF105">
        <v>44</v>
      </c>
      <c r="EG105">
        <v>0</v>
      </c>
      <c r="EH105">
        <v>0</v>
      </c>
      <c r="EI105">
        <v>0</v>
      </c>
      <c r="EJ105">
        <v>12</v>
      </c>
      <c r="EK105">
        <v>110</v>
      </c>
      <c r="EL105">
        <v>36</v>
      </c>
      <c r="EM105">
        <v>29</v>
      </c>
      <c r="EN105">
        <v>26</v>
      </c>
      <c r="EO105">
        <v>24</v>
      </c>
      <c r="EP105">
        <v>19</v>
      </c>
      <c r="EQ105" t="s">
        <v>950</v>
      </c>
      <c r="ER105" t="s">
        <v>951</v>
      </c>
    </row>
    <row r="106" spans="1:148">
      <c r="A106" s="1">
        <v>103</v>
      </c>
      <c r="B106" t="s">
        <v>952</v>
      </c>
      <c r="C106" s="4" t="s">
        <v>145</v>
      </c>
      <c r="J106" s="4" t="s">
        <v>145</v>
      </c>
      <c r="L106" s="4" t="s">
        <v>145</v>
      </c>
      <c r="N106" s="4" t="s">
        <v>145</v>
      </c>
      <c r="P106" s="4" t="s">
        <v>223</v>
      </c>
      <c r="R106" s="4" t="s">
        <v>146</v>
      </c>
      <c r="S106" t="s">
        <v>145</v>
      </c>
      <c r="T106" t="s">
        <v>145</v>
      </c>
      <c r="U106" t="s">
        <v>953</v>
      </c>
      <c r="V106" s="4" t="s">
        <v>146</v>
      </c>
      <c r="W106" t="s">
        <v>954</v>
      </c>
      <c r="X106" t="s">
        <v>241</v>
      </c>
      <c r="Y106" s="4" t="s">
        <v>145</v>
      </c>
      <c r="AA106">
        <v>32</v>
      </c>
      <c r="AB106">
        <v>8</v>
      </c>
      <c r="AC106" t="s">
        <v>149</v>
      </c>
      <c r="AD106">
        <v>88</v>
      </c>
      <c r="AE106" t="s">
        <v>149</v>
      </c>
      <c r="AF106">
        <v>0</v>
      </c>
      <c r="AG106" t="s">
        <v>146</v>
      </c>
      <c r="AI106">
        <v>1724.59</v>
      </c>
      <c r="AJ106">
        <v>1724.59</v>
      </c>
      <c r="AK106">
        <v>1724.59</v>
      </c>
      <c r="AL106" s="4" t="s">
        <v>146</v>
      </c>
      <c r="AM106" t="s">
        <v>145</v>
      </c>
      <c r="AO106">
        <v>7</v>
      </c>
      <c r="AP106" t="s">
        <v>250</v>
      </c>
      <c r="AQ106">
        <v>3.27</v>
      </c>
      <c r="AR106" s="4" t="s">
        <v>309</v>
      </c>
      <c r="AS106" s="4" t="s">
        <v>145</v>
      </c>
      <c r="AT106">
        <v>50</v>
      </c>
      <c r="AU106" s="4" t="s">
        <v>146</v>
      </c>
      <c r="AV106">
        <v>12</v>
      </c>
      <c r="AW106" s="4" t="s">
        <v>145</v>
      </c>
      <c r="BD106" t="s">
        <v>149</v>
      </c>
      <c r="BE106">
        <v>64</v>
      </c>
      <c r="BF106" t="s">
        <v>149</v>
      </c>
      <c r="BG106">
        <v>182</v>
      </c>
      <c r="BH106" t="s">
        <v>149</v>
      </c>
      <c r="BI106">
        <v>543</v>
      </c>
      <c r="BJ106" t="s">
        <v>149</v>
      </c>
      <c r="BK106">
        <v>2465</v>
      </c>
      <c r="BL106" t="s">
        <v>149</v>
      </c>
      <c r="BM106">
        <v>2465</v>
      </c>
      <c r="BN106" t="s">
        <v>146</v>
      </c>
      <c r="BO106">
        <v>2640</v>
      </c>
      <c r="BP106">
        <v>1074</v>
      </c>
      <c r="BQ106">
        <v>578</v>
      </c>
      <c r="BR106">
        <v>234</v>
      </c>
      <c r="BS106">
        <v>147</v>
      </c>
      <c r="BT106">
        <v>595</v>
      </c>
      <c r="BU106" t="s">
        <v>149</v>
      </c>
      <c r="BV106">
        <v>102</v>
      </c>
      <c r="BW106" t="s">
        <v>149</v>
      </c>
      <c r="BX106">
        <v>378</v>
      </c>
      <c r="BY106" t="s">
        <v>149</v>
      </c>
      <c r="BZ106">
        <v>48</v>
      </c>
      <c r="CA106" t="s">
        <v>149</v>
      </c>
      <c r="CB106">
        <v>2640</v>
      </c>
      <c r="CC106" s="4" t="s">
        <v>146</v>
      </c>
      <c r="CD106" t="s">
        <v>146</v>
      </c>
      <c r="CF106" t="s">
        <v>146</v>
      </c>
      <c r="CH106" t="s">
        <v>149</v>
      </c>
      <c r="CI106" t="s">
        <v>955</v>
      </c>
      <c r="CJ106" t="s">
        <v>145</v>
      </c>
      <c r="CL106" t="s">
        <v>253</v>
      </c>
      <c r="CM106" t="s">
        <v>956</v>
      </c>
      <c r="CN106" t="s">
        <v>146</v>
      </c>
      <c r="CO106" s="6" t="s">
        <v>296</v>
      </c>
      <c r="CP106">
        <v>0</v>
      </c>
      <c r="CQ106">
        <v>59</v>
      </c>
      <c r="CR106" s="4" t="s">
        <v>146</v>
      </c>
      <c r="CS106" t="s">
        <v>957</v>
      </c>
      <c r="CT106" s="8">
        <f t="shared" si="6"/>
        <v>320</v>
      </c>
      <c r="CU106" s="4" t="s">
        <v>146</v>
      </c>
      <c r="CV106" t="s">
        <v>957</v>
      </c>
      <c r="CW106" s="8">
        <f t="shared" si="4"/>
        <v>320</v>
      </c>
      <c r="CX106" s="4" t="s">
        <v>157</v>
      </c>
      <c r="CY106" s="4" t="s">
        <v>146</v>
      </c>
      <c r="CZ106" t="s">
        <v>958</v>
      </c>
      <c r="DA106" t="s">
        <v>149</v>
      </c>
      <c r="DB106">
        <v>40</v>
      </c>
      <c r="DC106" t="s">
        <v>149</v>
      </c>
      <c r="DD106">
        <v>40</v>
      </c>
      <c r="DE106" t="s">
        <v>149</v>
      </c>
      <c r="DF106">
        <v>40</v>
      </c>
      <c r="DG106" s="4" t="s">
        <v>146</v>
      </c>
      <c r="DH106" t="s">
        <v>959</v>
      </c>
      <c r="DI106" s="8">
        <f t="shared" si="5"/>
        <v>188</v>
      </c>
      <c r="DJ106" s="4" t="s">
        <v>193</v>
      </c>
      <c r="DK106" t="s">
        <v>149</v>
      </c>
      <c r="DL106">
        <v>106</v>
      </c>
      <c r="DM106" t="s">
        <v>149</v>
      </c>
      <c r="DN106">
        <v>11</v>
      </c>
      <c r="DO106" s="4">
        <v>26.91</v>
      </c>
      <c r="DP106" s="4">
        <v>95.84</v>
      </c>
      <c r="DQ106" s="4">
        <v>99.61</v>
      </c>
      <c r="DR106">
        <v>993</v>
      </c>
      <c r="DS106">
        <v>3398</v>
      </c>
      <c r="DT106">
        <v>12915</v>
      </c>
      <c r="DU106">
        <v>26</v>
      </c>
      <c r="DV106">
        <v>109</v>
      </c>
      <c r="DW106">
        <v>164</v>
      </c>
      <c r="DX106">
        <v>96</v>
      </c>
      <c r="DY106">
        <v>340</v>
      </c>
      <c r="DZ106">
        <v>196</v>
      </c>
      <c r="EA106">
        <v>50</v>
      </c>
      <c r="EB106">
        <v>76.22</v>
      </c>
      <c r="EC106">
        <v>86.77</v>
      </c>
      <c r="ED106">
        <v>22</v>
      </c>
      <c r="EE106">
        <v>77</v>
      </c>
      <c r="EF106">
        <v>82</v>
      </c>
      <c r="EG106">
        <v>10</v>
      </c>
      <c r="EH106">
        <v>2</v>
      </c>
      <c r="EI106">
        <v>0</v>
      </c>
      <c r="EJ106">
        <v>135</v>
      </c>
      <c r="EK106">
        <v>260</v>
      </c>
      <c r="EL106">
        <v>111</v>
      </c>
      <c r="EM106">
        <v>109</v>
      </c>
      <c r="EN106">
        <v>112</v>
      </c>
      <c r="EO106">
        <v>108</v>
      </c>
      <c r="EP106">
        <v>103</v>
      </c>
      <c r="EQ106" t="s">
        <v>960</v>
      </c>
      <c r="ER106" t="s">
        <v>961</v>
      </c>
    </row>
    <row r="107" spans="1:148">
      <c r="A107" s="1">
        <v>104</v>
      </c>
      <c r="B107" t="s">
        <v>962</v>
      </c>
      <c r="C107" s="4" t="s">
        <v>145</v>
      </c>
      <c r="J107" s="4" t="s">
        <v>145</v>
      </c>
      <c r="L107" s="4" t="s">
        <v>145</v>
      </c>
      <c r="N107" s="4" t="s">
        <v>145</v>
      </c>
      <c r="P107" s="4" t="s">
        <v>223</v>
      </c>
      <c r="R107" s="4" t="s">
        <v>146</v>
      </c>
      <c r="S107" t="s">
        <v>146</v>
      </c>
      <c r="T107" t="s">
        <v>146</v>
      </c>
      <c r="U107" t="s">
        <v>963</v>
      </c>
      <c r="V107" s="4" t="s">
        <v>146</v>
      </c>
      <c r="W107" t="s">
        <v>964</v>
      </c>
      <c r="X107" t="s">
        <v>163</v>
      </c>
      <c r="Y107" s="4" t="s">
        <v>145</v>
      </c>
      <c r="AA107">
        <v>1</v>
      </c>
      <c r="AB107">
        <v>2</v>
      </c>
      <c r="AC107" t="s">
        <v>149</v>
      </c>
      <c r="AD107">
        <v>24</v>
      </c>
      <c r="AE107" t="s">
        <v>146</v>
      </c>
      <c r="AG107" t="s">
        <v>146</v>
      </c>
      <c r="AI107">
        <v>2298.79</v>
      </c>
      <c r="AJ107">
        <v>2298.79</v>
      </c>
      <c r="AK107">
        <v>2298.79</v>
      </c>
      <c r="AL107" s="4" t="s">
        <v>146</v>
      </c>
      <c r="AM107" t="s">
        <v>146</v>
      </c>
      <c r="AN107">
        <v>50</v>
      </c>
      <c r="AO107">
        <v>8</v>
      </c>
      <c r="AP107" t="s">
        <v>150</v>
      </c>
      <c r="AR107" s="4" t="s">
        <v>309</v>
      </c>
      <c r="AS107" s="4" t="s">
        <v>146</v>
      </c>
      <c r="AU107" s="4" t="s">
        <v>146</v>
      </c>
      <c r="AV107">
        <v>4</v>
      </c>
      <c r="AW107" s="4" t="s">
        <v>146</v>
      </c>
      <c r="AX107" t="s">
        <v>438</v>
      </c>
      <c r="AY107">
        <v>80</v>
      </c>
      <c r="AZ107">
        <v>60</v>
      </c>
      <c r="BA107">
        <v>75</v>
      </c>
      <c r="BB107">
        <v>70</v>
      </c>
      <c r="BC107">
        <v>60</v>
      </c>
      <c r="BD107" t="s">
        <v>149</v>
      </c>
      <c r="BE107">
        <v>11</v>
      </c>
      <c r="BF107" t="s">
        <v>149</v>
      </c>
      <c r="BG107">
        <v>32</v>
      </c>
      <c r="BH107" t="s">
        <v>149</v>
      </c>
      <c r="BI107">
        <v>92</v>
      </c>
      <c r="BJ107" t="s">
        <v>149</v>
      </c>
      <c r="BK107">
        <v>475</v>
      </c>
      <c r="BL107" t="s">
        <v>149</v>
      </c>
      <c r="BM107">
        <v>461</v>
      </c>
      <c r="BN107" t="s">
        <v>145</v>
      </c>
      <c r="BU107" t="s">
        <v>149</v>
      </c>
      <c r="BV107">
        <v>25</v>
      </c>
      <c r="BW107" t="s">
        <v>149</v>
      </c>
      <c r="BX107">
        <v>0</v>
      </c>
      <c r="BY107" t="s">
        <v>149</v>
      </c>
      <c r="BZ107">
        <v>0</v>
      </c>
      <c r="CA107" t="s">
        <v>149</v>
      </c>
      <c r="CB107">
        <v>715</v>
      </c>
      <c r="CC107" s="4" t="s">
        <v>146</v>
      </c>
      <c r="CD107" t="s">
        <v>146</v>
      </c>
      <c r="CF107" t="s">
        <v>146</v>
      </c>
      <c r="CH107" t="s">
        <v>146</v>
      </c>
      <c r="CJ107" t="s">
        <v>145</v>
      </c>
      <c r="CL107" t="s">
        <v>155</v>
      </c>
      <c r="CN107" t="s">
        <v>146</v>
      </c>
      <c r="CO107" s="6" t="s">
        <v>156</v>
      </c>
      <c r="CP107">
        <v>0</v>
      </c>
      <c r="CQ107">
        <v>5</v>
      </c>
      <c r="CR107" s="4" t="s">
        <v>146</v>
      </c>
      <c r="CS107" t="s">
        <v>965</v>
      </c>
      <c r="CT107" s="8">
        <f t="shared" si="6"/>
        <v>53</v>
      </c>
      <c r="CU107" s="4" t="s">
        <v>146</v>
      </c>
      <c r="CV107" t="s">
        <v>494</v>
      </c>
      <c r="CW107" s="8">
        <f t="shared" si="4"/>
        <v>206</v>
      </c>
      <c r="CX107" s="4" t="s">
        <v>178</v>
      </c>
      <c r="CY107" s="4" t="s">
        <v>146</v>
      </c>
      <c r="CZ107" t="s">
        <v>966</v>
      </c>
      <c r="DA107" t="s">
        <v>149</v>
      </c>
      <c r="DB107">
        <v>60</v>
      </c>
      <c r="DC107" t="s">
        <v>149</v>
      </c>
      <c r="DD107">
        <v>60</v>
      </c>
      <c r="DE107" t="s">
        <v>149</v>
      </c>
      <c r="DF107">
        <v>80</v>
      </c>
      <c r="DG107" s="4" t="s">
        <v>145</v>
      </c>
      <c r="DI107" s="8" t="str">
        <f t="shared" si="5"/>
        <v>Não</v>
      </c>
      <c r="DJ107" s="4" t="s">
        <v>159</v>
      </c>
      <c r="DK107" t="s">
        <v>149</v>
      </c>
      <c r="DL107">
        <v>82</v>
      </c>
      <c r="DM107" t="s">
        <v>149</v>
      </c>
      <c r="DN107">
        <v>128</v>
      </c>
      <c r="DO107" s="4">
        <v>100</v>
      </c>
      <c r="DP107" s="4">
        <v>71.599999999999994</v>
      </c>
      <c r="DQ107" s="4">
        <v>29.26</v>
      </c>
      <c r="DR107">
        <v>232</v>
      </c>
      <c r="DS107">
        <v>648</v>
      </c>
      <c r="DT107">
        <v>2112</v>
      </c>
      <c r="DU107">
        <v>5</v>
      </c>
      <c r="DV107">
        <v>6</v>
      </c>
      <c r="DW107">
        <v>23</v>
      </c>
      <c r="DX107">
        <v>9</v>
      </c>
      <c r="DY107">
        <v>65</v>
      </c>
      <c r="DZ107">
        <v>30</v>
      </c>
      <c r="EA107">
        <v>90</v>
      </c>
      <c r="EB107">
        <v>90</v>
      </c>
      <c r="EC107">
        <v>94</v>
      </c>
      <c r="ED107">
        <v>7</v>
      </c>
      <c r="EE107">
        <v>17</v>
      </c>
      <c r="EF107">
        <v>18</v>
      </c>
      <c r="EG107">
        <v>0</v>
      </c>
      <c r="EH107">
        <v>0</v>
      </c>
      <c r="EI107">
        <v>16</v>
      </c>
      <c r="EJ107">
        <v>16</v>
      </c>
      <c r="EK107">
        <v>43</v>
      </c>
      <c r="EL107">
        <v>21</v>
      </c>
      <c r="EM107">
        <v>26</v>
      </c>
      <c r="EN107">
        <v>23</v>
      </c>
      <c r="EO107">
        <v>25</v>
      </c>
      <c r="EP107">
        <v>26</v>
      </c>
      <c r="EQ107" t="s">
        <v>967</v>
      </c>
      <c r="ER107" t="s">
        <v>968</v>
      </c>
    </row>
    <row r="108" spans="1:148">
      <c r="A108" s="1">
        <v>105</v>
      </c>
      <c r="B108" t="s">
        <v>969</v>
      </c>
      <c r="C108" s="4" t="s">
        <v>146</v>
      </c>
      <c r="D108">
        <v>0</v>
      </c>
      <c r="E108">
        <v>1</v>
      </c>
      <c r="F108">
        <v>1</v>
      </c>
      <c r="G108">
        <v>0</v>
      </c>
      <c r="H108">
        <v>0</v>
      </c>
      <c r="I108">
        <v>2</v>
      </c>
      <c r="J108" s="4" t="s">
        <v>145</v>
      </c>
      <c r="L108" s="4" t="s">
        <v>145</v>
      </c>
      <c r="N108" s="4" t="s">
        <v>145</v>
      </c>
      <c r="P108" s="4" t="s">
        <v>172</v>
      </c>
      <c r="R108" s="4" t="s">
        <v>146</v>
      </c>
      <c r="S108" t="s">
        <v>146</v>
      </c>
      <c r="T108" t="s">
        <v>145</v>
      </c>
      <c r="V108" s="4" t="s">
        <v>146</v>
      </c>
      <c r="W108">
        <v>254</v>
      </c>
      <c r="X108" t="s">
        <v>501</v>
      </c>
      <c r="Y108" s="4" t="s">
        <v>145</v>
      </c>
      <c r="AA108">
        <v>3</v>
      </c>
      <c r="AB108">
        <v>0</v>
      </c>
      <c r="AC108" t="s">
        <v>149</v>
      </c>
      <c r="AD108">
        <v>13</v>
      </c>
      <c r="AE108" t="s">
        <v>149</v>
      </c>
      <c r="AF108">
        <v>0</v>
      </c>
      <c r="AG108" t="s">
        <v>146</v>
      </c>
      <c r="AI108">
        <v>1841.52</v>
      </c>
      <c r="AJ108">
        <v>1841.52</v>
      </c>
      <c r="AK108">
        <v>1841.52</v>
      </c>
      <c r="AL108" s="4" t="s">
        <v>146</v>
      </c>
      <c r="AM108" t="s">
        <v>146</v>
      </c>
      <c r="AN108">
        <v>90</v>
      </c>
      <c r="AO108">
        <v>201245</v>
      </c>
      <c r="AP108" t="s">
        <v>150</v>
      </c>
      <c r="AR108" s="4" t="s">
        <v>157</v>
      </c>
      <c r="AS108" s="4" t="s">
        <v>145</v>
      </c>
      <c r="AT108">
        <v>95</v>
      </c>
      <c r="AU108" s="4" t="s">
        <v>146</v>
      </c>
      <c r="AV108">
        <v>12</v>
      </c>
      <c r="AW108" s="4" t="s">
        <v>145</v>
      </c>
      <c r="BD108" t="s">
        <v>149</v>
      </c>
      <c r="BE108">
        <v>11</v>
      </c>
      <c r="BF108" t="s">
        <v>149</v>
      </c>
      <c r="BG108">
        <v>16</v>
      </c>
      <c r="BH108" t="s">
        <v>149</v>
      </c>
      <c r="BI108">
        <v>46</v>
      </c>
      <c r="BJ108" t="s">
        <v>149</v>
      </c>
      <c r="BK108">
        <v>179</v>
      </c>
      <c r="BL108" t="s">
        <v>149</v>
      </c>
      <c r="BM108">
        <v>179</v>
      </c>
      <c r="BN108" t="s">
        <v>145</v>
      </c>
      <c r="BU108" t="s">
        <v>149</v>
      </c>
      <c r="BV108">
        <v>13</v>
      </c>
      <c r="BW108" t="s">
        <v>149</v>
      </c>
      <c r="BX108">
        <v>0</v>
      </c>
      <c r="BY108" t="s">
        <v>149</v>
      </c>
      <c r="BZ108">
        <v>0</v>
      </c>
      <c r="CA108" t="s">
        <v>149</v>
      </c>
      <c r="CB108">
        <v>0</v>
      </c>
      <c r="CC108" s="4" t="s">
        <v>146</v>
      </c>
      <c r="CD108" t="s">
        <v>149</v>
      </c>
      <c r="CE108" t="s">
        <v>970</v>
      </c>
      <c r="CF108" t="s">
        <v>149</v>
      </c>
      <c r="CG108" t="s">
        <v>970</v>
      </c>
      <c r="CH108" t="s">
        <v>149</v>
      </c>
      <c r="CI108" t="s">
        <v>971</v>
      </c>
      <c r="CJ108" t="s">
        <v>145</v>
      </c>
      <c r="CL108" t="s">
        <v>155</v>
      </c>
      <c r="CN108" t="s">
        <v>146</v>
      </c>
      <c r="CO108" s="6" t="s">
        <v>747</v>
      </c>
      <c r="CP108">
        <v>3</v>
      </c>
      <c r="CQ108">
        <v>0</v>
      </c>
      <c r="CR108" s="4" t="s">
        <v>146</v>
      </c>
      <c r="CS108" t="s">
        <v>747</v>
      </c>
      <c r="CT108" s="8">
        <f t="shared" si="6"/>
        <v>0</v>
      </c>
      <c r="CU108" s="4" t="s">
        <v>145</v>
      </c>
      <c r="CW108" s="8" t="str">
        <f t="shared" si="4"/>
        <v>Não</v>
      </c>
      <c r="CX108" s="4" t="s">
        <v>157</v>
      </c>
      <c r="CY108" s="4" t="s">
        <v>146</v>
      </c>
      <c r="CZ108">
        <v>569</v>
      </c>
      <c r="DA108" t="s">
        <v>149</v>
      </c>
      <c r="DB108">
        <v>32</v>
      </c>
      <c r="DC108" t="s">
        <v>149</v>
      </c>
      <c r="DD108">
        <v>32</v>
      </c>
      <c r="DE108" t="s">
        <v>149</v>
      </c>
      <c r="DF108">
        <v>32</v>
      </c>
      <c r="DG108" s="4" t="s">
        <v>145</v>
      </c>
      <c r="DI108" s="8" t="str">
        <f t="shared" si="5"/>
        <v>Não</v>
      </c>
      <c r="DJ108" s="4" t="s">
        <v>168</v>
      </c>
      <c r="DK108" t="s">
        <v>146</v>
      </c>
      <c r="DM108" t="s">
        <v>146</v>
      </c>
      <c r="DO108" s="4">
        <v>100</v>
      </c>
      <c r="DP108" s="4">
        <v>62.24</v>
      </c>
      <c r="DQ108" s="4">
        <v>32.03</v>
      </c>
      <c r="DR108">
        <v>146</v>
      </c>
      <c r="DS108">
        <v>314</v>
      </c>
      <c r="DT108">
        <v>1120</v>
      </c>
      <c r="DU108">
        <v>7</v>
      </c>
      <c r="DV108">
        <v>4</v>
      </c>
      <c r="DW108">
        <v>7</v>
      </c>
      <c r="DX108">
        <v>9</v>
      </c>
      <c r="DY108">
        <v>34</v>
      </c>
      <c r="DZ108">
        <v>12</v>
      </c>
      <c r="EA108">
        <v>100</v>
      </c>
      <c r="EB108">
        <v>100</v>
      </c>
      <c r="EC108">
        <v>81</v>
      </c>
      <c r="ED108">
        <v>4</v>
      </c>
      <c r="EE108">
        <v>5</v>
      </c>
      <c r="EF108">
        <v>12</v>
      </c>
      <c r="EG108">
        <v>0</v>
      </c>
      <c r="EH108">
        <v>0</v>
      </c>
      <c r="EI108">
        <v>0</v>
      </c>
      <c r="EJ108">
        <v>11</v>
      </c>
      <c r="EK108">
        <v>16</v>
      </c>
      <c r="EL108">
        <v>9</v>
      </c>
      <c r="EM108">
        <v>8</v>
      </c>
      <c r="EN108">
        <v>10</v>
      </c>
      <c r="EO108">
        <v>9</v>
      </c>
      <c r="EP108">
        <v>10</v>
      </c>
      <c r="EQ108" t="s">
        <v>972</v>
      </c>
      <c r="ER108" t="s">
        <v>973</v>
      </c>
    </row>
    <row r="109" spans="1:148">
      <c r="A109" s="1">
        <v>106</v>
      </c>
      <c r="B109" t="s">
        <v>974</v>
      </c>
      <c r="C109" s="4" t="s">
        <v>145</v>
      </c>
      <c r="J109" s="4" t="s">
        <v>145</v>
      </c>
      <c r="L109" s="4" t="s">
        <v>145</v>
      </c>
      <c r="N109" s="4" t="s">
        <v>145</v>
      </c>
      <c r="P109" s="4" t="s">
        <v>172</v>
      </c>
      <c r="R109" s="4" t="s">
        <v>146</v>
      </c>
      <c r="S109" t="s">
        <v>145</v>
      </c>
      <c r="T109" t="s">
        <v>145</v>
      </c>
      <c r="U109" t="s">
        <v>262</v>
      </c>
      <c r="V109" s="4" t="s">
        <v>146</v>
      </c>
      <c r="W109" t="s">
        <v>975</v>
      </c>
      <c r="X109" t="s">
        <v>241</v>
      </c>
      <c r="Y109" s="4" t="s">
        <v>145</v>
      </c>
      <c r="AA109">
        <v>10</v>
      </c>
      <c r="AB109">
        <v>1</v>
      </c>
      <c r="AC109" t="s">
        <v>149</v>
      </c>
      <c r="AD109">
        <v>60</v>
      </c>
      <c r="AE109" t="s">
        <v>146</v>
      </c>
      <c r="AG109" t="s">
        <v>146</v>
      </c>
      <c r="AI109">
        <v>1841.51</v>
      </c>
      <c r="AJ109">
        <v>1841.51</v>
      </c>
      <c r="AK109">
        <v>1841.51</v>
      </c>
      <c r="AL109" s="4" t="s">
        <v>146</v>
      </c>
      <c r="AM109" t="s">
        <v>146</v>
      </c>
      <c r="AN109">
        <v>100</v>
      </c>
      <c r="AO109">
        <v>10</v>
      </c>
      <c r="AP109" t="s">
        <v>150</v>
      </c>
      <c r="AR109" s="4" t="s">
        <v>157</v>
      </c>
      <c r="AS109" s="4" t="s">
        <v>145</v>
      </c>
      <c r="AT109">
        <v>40</v>
      </c>
      <c r="AU109" s="4" t="s">
        <v>145</v>
      </c>
      <c r="AW109" s="4" t="s">
        <v>145</v>
      </c>
      <c r="BD109" t="s">
        <v>149</v>
      </c>
      <c r="BE109">
        <v>11</v>
      </c>
      <c r="BF109" t="s">
        <v>149</v>
      </c>
      <c r="BG109">
        <v>32</v>
      </c>
      <c r="BH109" t="s">
        <v>149</v>
      </c>
      <c r="BI109">
        <v>226</v>
      </c>
      <c r="BJ109" t="s">
        <v>149</v>
      </c>
      <c r="BK109">
        <v>669</v>
      </c>
      <c r="BL109" t="s">
        <v>149</v>
      </c>
      <c r="BM109">
        <v>326</v>
      </c>
      <c r="BN109" t="s">
        <v>146</v>
      </c>
      <c r="BO109">
        <v>54</v>
      </c>
      <c r="BP109">
        <v>249</v>
      </c>
      <c r="BQ109">
        <v>216</v>
      </c>
      <c r="BR109">
        <v>17</v>
      </c>
      <c r="BS109">
        <v>0</v>
      </c>
      <c r="BT109">
        <v>47</v>
      </c>
      <c r="BU109" t="s">
        <v>149</v>
      </c>
      <c r="BV109">
        <v>64</v>
      </c>
      <c r="BW109" t="s">
        <v>149</v>
      </c>
      <c r="BX109">
        <v>262</v>
      </c>
      <c r="BY109" t="s">
        <v>146</v>
      </c>
      <c r="CA109" t="s">
        <v>146</v>
      </c>
      <c r="CC109" s="4" t="s">
        <v>146</v>
      </c>
      <c r="CD109" t="s">
        <v>146</v>
      </c>
      <c r="CF109" t="s">
        <v>146</v>
      </c>
      <c r="CH109" t="s">
        <v>146</v>
      </c>
      <c r="CJ109" t="s">
        <v>145</v>
      </c>
      <c r="CL109" t="s">
        <v>155</v>
      </c>
      <c r="CN109" t="s">
        <v>146</v>
      </c>
      <c r="CO109" s="6" t="s">
        <v>167</v>
      </c>
      <c r="CP109">
        <v>0</v>
      </c>
      <c r="CQ109">
        <v>15</v>
      </c>
      <c r="CR109" s="4" t="s">
        <v>145</v>
      </c>
      <c r="CT109" s="8" t="str">
        <f t="shared" si="6"/>
        <v>Não</v>
      </c>
      <c r="CU109" s="4" t="s">
        <v>145</v>
      </c>
      <c r="CW109" s="8" t="str">
        <f t="shared" si="4"/>
        <v>Não</v>
      </c>
      <c r="CX109" s="4" t="s">
        <v>157</v>
      </c>
      <c r="CY109" s="4" t="s">
        <v>146</v>
      </c>
      <c r="CZ109" t="s">
        <v>976</v>
      </c>
      <c r="DA109" t="s">
        <v>146</v>
      </c>
      <c r="DC109" t="s">
        <v>146</v>
      </c>
      <c r="DE109" t="s">
        <v>149</v>
      </c>
      <c r="DF109">
        <v>100</v>
      </c>
      <c r="DG109" s="4" t="s">
        <v>145</v>
      </c>
      <c r="DI109" s="8" t="str">
        <f t="shared" si="5"/>
        <v>Não</v>
      </c>
      <c r="DJ109" s="4" t="s">
        <v>193</v>
      </c>
      <c r="DK109" t="s">
        <v>149</v>
      </c>
      <c r="DL109">
        <v>42</v>
      </c>
      <c r="DM109" t="s">
        <v>149</v>
      </c>
      <c r="DN109">
        <v>13</v>
      </c>
      <c r="DO109" s="4">
        <v>100</v>
      </c>
      <c r="DP109" s="4">
        <v>60</v>
      </c>
      <c r="DQ109" s="4">
        <v>38.880000000000003</v>
      </c>
      <c r="DR109">
        <v>278</v>
      </c>
      <c r="DS109">
        <v>671</v>
      </c>
      <c r="DT109">
        <v>2987</v>
      </c>
      <c r="DU109">
        <v>4</v>
      </c>
      <c r="DV109">
        <v>67</v>
      </c>
      <c r="DW109">
        <v>51</v>
      </c>
      <c r="DX109">
        <v>7</v>
      </c>
      <c r="DY109">
        <v>132</v>
      </c>
      <c r="DZ109">
        <v>75</v>
      </c>
      <c r="EA109">
        <v>0.43</v>
      </c>
      <c r="EB109">
        <v>3.93</v>
      </c>
      <c r="EC109">
        <v>7.42</v>
      </c>
      <c r="ED109">
        <v>2</v>
      </c>
      <c r="EE109">
        <v>26</v>
      </c>
      <c r="EF109">
        <v>60</v>
      </c>
      <c r="EG109">
        <v>1</v>
      </c>
      <c r="EH109">
        <v>0</v>
      </c>
      <c r="EI109">
        <v>0</v>
      </c>
      <c r="EJ109">
        <v>29</v>
      </c>
      <c r="EK109">
        <v>67</v>
      </c>
      <c r="EL109">
        <v>38</v>
      </c>
      <c r="EM109">
        <v>27</v>
      </c>
      <c r="EN109">
        <v>43</v>
      </c>
      <c r="EO109">
        <v>30</v>
      </c>
      <c r="EP109">
        <v>46</v>
      </c>
      <c r="EQ109" t="s">
        <v>977</v>
      </c>
      <c r="ER109" t="s">
        <v>978</v>
      </c>
    </row>
    <row r="110" spans="1:148">
      <c r="A110" s="1">
        <v>107</v>
      </c>
      <c r="B110" t="s">
        <v>979</v>
      </c>
      <c r="C110" s="4" t="s">
        <v>145</v>
      </c>
      <c r="J110" s="4" t="s">
        <v>146</v>
      </c>
      <c r="K110">
        <v>768</v>
      </c>
      <c r="L110" s="4" t="s">
        <v>146</v>
      </c>
      <c r="M110">
        <v>17</v>
      </c>
      <c r="N110" s="4" t="s">
        <v>146</v>
      </c>
      <c r="O110">
        <v>7</v>
      </c>
      <c r="P110" s="4" t="s">
        <v>147</v>
      </c>
      <c r="R110" s="4" t="s">
        <v>145</v>
      </c>
      <c r="S110" t="s">
        <v>149</v>
      </c>
      <c r="T110" t="s">
        <v>149</v>
      </c>
      <c r="V110" s="4" t="s">
        <v>146</v>
      </c>
      <c r="W110" t="s">
        <v>980</v>
      </c>
      <c r="X110" t="s">
        <v>316</v>
      </c>
      <c r="Y110" s="4" t="s">
        <v>145</v>
      </c>
      <c r="AA110">
        <v>11</v>
      </c>
      <c r="AB110">
        <v>2</v>
      </c>
      <c r="AC110" t="s">
        <v>149</v>
      </c>
      <c r="AD110">
        <v>30</v>
      </c>
      <c r="AE110" t="s">
        <v>146</v>
      </c>
      <c r="AG110" t="s">
        <v>149</v>
      </c>
      <c r="AH110">
        <v>17</v>
      </c>
      <c r="AI110">
        <v>1841.34</v>
      </c>
      <c r="AJ110">
        <v>1841.34</v>
      </c>
      <c r="AK110">
        <v>1841.34</v>
      </c>
      <c r="AL110" s="4" t="s">
        <v>146</v>
      </c>
      <c r="AM110" t="s">
        <v>146</v>
      </c>
      <c r="AN110">
        <v>45</v>
      </c>
      <c r="AO110">
        <v>5</v>
      </c>
      <c r="AP110" t="s">
        <v>150</v>
      </c>
      <c r="AR110" s="4" t="s">
        <v>151</v>
      </c>
      <c r="AS110" s="4" t="s">
        <v>145</v>
      </c>
      <c r="AT110">
        <v>70</v>
      </c>
      <c r="AU110" s="4" t="s">
        <v>146</v>
      </c>
      <c r="AV110">
        <v>10</v>
      </c>
      <c r="AW110" s="4" t="s">
        <v>146</v>
      </c>
      <c r="AX110" t="s">
        <v>981</v>
      </c>
      <c r="AY110">
        <v>40</v>
      </c>
      <c r="AZ110">
        <v>40</v>
      </c>
      <c r="BA110">
        <v>40</v>
      </c>
      <c r="BB110">
        <v>50</v>
      </c>
      <c r="BC110">
        <v>50</v>
      </c>
      <c r="BD110" t="s">
        <v>149</v>
      </c>
      <c r="BE110">
        <v>24</v>
      </c>
      <c r="BF110" t="s">
        <v>149</v>
      </c>
      <c r="BG110">
        <v>92</v>
      </c>
      <c r="BH110" t="s">
        <v>149</v>
      </c>
      <c r="BI110">
        <v>231</v>
      </c>
      <c r="BJ110" t="s">
        <v>149</v>
      </c>
      <c r="BK110">
        <v>942</v>
      </c>
      <c r="BL110" t="s">
        <v>149</v>
      </c>
      <c r="BM110">
        <v>813</v>
      </c>
      <c r="BN110" t="s">
        <v>146</v>
      </c>
      <c r="BO110">
        <v>0</v>
      </c>
      <c r="BP110">
        <v>4</v>
      </c>
      <c r="BQ110">
        <v>171</v>
      </c>
      <c r="BR110">
        <v>33</v>
      </c>
      <c r="BS110">
        <v>0</v>
      </c>
      <c r="BT110">
        <v>52</v>
      </c>
      <c r="BU110" t="s">
        <v>149</v>
      </c>
      <c r="BV110">
        <v>64</v>
      </c>
      <c r="BW110" t="s">
        <v>149</v>
      </c>
      <c r="BX110">
        <v>369</v>
      </c>
      <c r="BY110" t="s">
        <v>149</v>
      </c>
      <c r="BZ110">
        <v>1289</v>
      </c>
      <c r="CA110" t="s">
        <v>149</v>
      </c>
      <c r="CB110">
        <v>5742</v>
      </c>
      <c r="CC110" s="4" t="s">
        <v>146</v>
      </c>
      <c r="CD110" t="s">
        <v>149</v>
      </c>
      <c r="CE110" t="s">
        <v>165</v>
      </c>
      <c r="CF110" t="s">
        <v>149</v>
      </c>
      <c r="CG110" t="s">
        <v>165</v>
      </c>
      <c r="CH110" t="s">
        <v>149</v>
      </c>
      <c r="CI110" t="s">
        <v>165</v>
      </c>
      <c r="CJ110" t="s">
        <v>146</v>
      </c>
      <c r="CK110" t="s">
        <v>982</v>
      </c>
      <c r="CL110" t="s">
        <v>155</v>
      </c>
      <c r="CN110" t="s">
        <v>146</v>
      </c>
      <c r="CO110" s="6" t="s">
        <v>351</v>
      </c>
      <c r="CP110">
        <v>25</v>
      </c>
      <c r="CQ110">
        <v>25</v>
      </c>
      <c r="CR110" s="4" t="s">
        <v>146</v>
      </c>
      <c r="CS110" t="s">
        <v>167</v>
      </c>
      <c r="CT110" s="8">
        <f t="shared" si="6"/>
        <v>13</v>
      </c>
      <c r="CU110" s="4" t="s">
        <v>145</v>
      </c>
      <c r="CW110" s="8" t="str">
        <f t="shared" si="4"/>
        <v>Não</v>
      </c>
      <c r="CX110" s="4" t="s">
        <v>157</v>
      </c>
      <c r="CY110" s="4" t="s">
        <v>146</v>
      </c>
      <c r="CZ110" t="s">
        <v>983</v>
      </c>
      <c r="DA110" t="s">
        <v>149</v>
      </c>
      <c r="DB110">
        <v>30</v>
      </c>
      <c r="DC110" t="s">
        <v>149</v>
      </c>
      <c r="DD110">
        <v>30</v>
      </c>
      <c r="DE110" t="s">
        <v>149</v>
      </c>
      <c r="DF110">
        <v>30</v>
      </c>
      <c r="DG110" s="4" t="s">
        <v>145</v>
      </c>
      <c r="DI110" s="8" t="str">
        <f t="shared" si="5"/>
        <v>Não</v>
      </c>
      <c r="DJ110" s="4" t="s">
        <v>193</v>
      </c>
      <c r="DK110" t="s">
        <v>149</v>
      </c>
      <c r="DL110">
        <v>75</v>
      </c>
      <c r="DM110" t="s">
        <v>149</v>
      </c>
      <c r="DN110">
        <v>209</v>
      </c>
      <c r="DO110" s="4">
        <v>100</v>
      </c>
      <c r="DP110" s="4">
        <v>65.459999999999994</v>
      </c>
      <c r="DQ110" s="4">
        <v>22.86</v>
      </c>
      <c r="DR110">
        <v>369</v>
      </c>
      <c r="DS110">
        <v>1289</v>
      </c>
      <c r="DT110">
        <v>4746</v>
      </c>
      <c r="DU110">
        <v>29</v>
      </c>
      <c r="DV110">
        <v>11</v>
      </c>
      <c r="DW110">
        <v>81</v>
      </c>
      <c r="DX110">
        <v>52</v>
      </c>
      <c r="DY110">
        <v>128</v>
      </c>
      <c r="DZ110">
        <v>137</v>
      </c>
      <c r="EA110">
        <v>18</v>
      </c>
      <c r="EB110">
        <v>40</v>
      </c>
      <c r="EC110">
        <v>51</v>
      </c>
      <c r="ED110">
        <v>4</v>
      </c>
      <c r="EE110">
        <v>53</v>
      </c>
      <c r="EF110">
        <v>50</v>
      </c>
      <c r="EG110">
        <v>4</v>
      </c>
      <c r="EH110">
        <v>0</v>
      </c>
      <c r="EI110">
        <v>0</v>
      </c>
      <c r="EJ110">
        <v>40</v>
      </c>
      <c r="EK110">
        <v>133</v>
      </c>
      <c r="EL110">
        <v>83</v>
      </c>
      <c r="EM110">
        <v>36</v>
      </c>
      <c r="EN110">
        <v>39</v>
      </c>
      <c r="EO110">
        <v>69</v>
      </c>
      <c r="EP110">
        <v>38</v>
      </c>
      <c r="EQ110" t="s">
        <v>984</v>
      </c>
      <c r="ER110" t="s">
        <v>985</v>
      </c>
    </row>
    <row r="111" spans="1:148">
      <c r="A111" s="1">
        <v>108</v>
      </c>
      <c r="B111" t="s">
        <v>986</v>
      </c>
      <c r="C111" s="4" t="s">
        <v>146</v>
      </c>
      <c r="D111">
        <v>0</v>
      </c>
      <c r="E111">
        <v>0</v>
      </c>
      <c r="F111">
        <v>0</v>
      </c>
      <c r="G111">
        <v>0</v>
      </c>
      <c r="H111">
        <v>0</v>
      </c>
      <c r="I111">
        <v>0</v>
      </c>
      <c r="J111" s="4" t="s">
        <v>146</v>
      </c>
      <c r="K111">
        <v>592</v>
      </c>
      <c r="L111" s="4" t="s">
        <v>146</v>
      </c>
      <c r="M111">
        <v>28</v>
      </c>
      <c r="N111" s="4" t="s">
        <v>145</v>
      </c>
      <c r="P111" s="4" t="s">
        <v>147</v>
      </c>
      <c r="R111" s="4" t="s">
        <v>146</v>
      </c>
      <c r="S111" t="s">
        <v>146</v>
      </c>
      <c r="T111" t="s">
        <v>145</v>
      </c>
      <c r="V111" s="4" t="s">
        <v>146</v>
      </c>
      <c r="W111" t="s">
        <v>987</v>
      </c>
      <c r="X111" t="s">
        <v>358</v>
      </c>
      <c r="Y111" s="4" t="s">
        <v>145</v>
      </c>
      <c r="AA111">
        <v>8</v>
      </c>
      <c r="AB111">
        <v>1</v>
      </c>
      <c r="AC111" t="s">
        <v>149</v>
      </c>
      <c r="AD111">
        <v>9</v>
      </c>
      <c r="AE111" t="s">
        <v>149</v>
      </c>
      <c r="AF111">
        <v>0</v>
      </c>
      <c r="AG111" t="s">
        <v>149</v>
      </c>
      <c r="AH111">
        <v>28</v>
      </c>
      <c r="AI111">
        <v>2300</v>
      </c>
      <c r="AJ111">
        <v>2300</v>
      </c>
      <c r="AK111">
        <v>2300</v>
      </c>
      <c r="AL111" s="4" t="s">
        <v>146</v>
      </c>
      <c r="AM111" t="s">
        <v>145</v>
      </c>
      <c r="AO111">
        <v>5</v>
      </c>
      <c r="AP111" t="s">
        <v>150</v>
      </c>
      <c r="AR111" s="4" t="s">
        <v>151</v>
      </c>
      <c r="AS111" s="4" t="s">
        <v>145</v>
      </c>
      <c r="AT111">
        <v>0</v>
      </c>
      <c r="AU111" s="4" t="s">
        <v>146</v>
      </c>
      <c r="AV111">
        <v>4</v>
      </c>
      <c r="AW111" s="4" t="s">
        <v>146</v>
      </c>
      <c r="AX111" t="s">
        <v>988</v>
      </c>
      <c r="AY111">
        <v>100</v>
      </c>
      <c r="AZ111">
        <v>100</v>
      </c>
      <c r="BA111">
        <v>100</v>
      </c>
      <c r="BB111">
        <v>100</v>
      </c>
      <c r="BC111">
        <v>100</v>
      </c>
      <c r="BD111" t="s">
        <v>149</v>
      </c>
      <c r="BE111">
        <v>3</v>
      </c>
      <c r="BF111" t="s">
        <v>149</v>
      </c>
      <c r="BG111">
        <v>20</v>
      </c>
      <c r="BH111" t="s">
        <v>149</v>
      </c>
      <c r="BI111">
        <v>53</v>
      </c>
      <c r="BJ111" t="s">
        <v>149</v>
      </c>
      <c r="BK111">
        <v>277</v>
      </c>
      <c r="BL111" t="s">
        <v>149</v>
      </c>
      <c r="BM111">
        <v>233</v>
      </c>
      <c r="BN111" t="s">
        <v>146</v>
      </c>
      <c r="BO111">
        <v>12</v>
      </c>
      <c r="BP111">
        <v>357</v>
      </c>
      <c r="BQ111">
        <v>1290</v>
      </c>
      <c r="BR111">
        <v>2640</v>
      </c>
      <c r="BS111">
        <v>357</v>
      </c>
      <c r="BT111">
        <v>0</v>
      </c>
      <c r="BU111" t="s">
        <v>149</v>
      </c>
      <c r="BV111">
        <v>9</v>
      </c>
      <c r="BW111" t="s">
        <v>149</v>
      </c>
      <c r="BX111">
        <v>75</v>
      </c>
      <c r="BY111" t="s">
        <v>149</v>
      </c>
      <c r="BZ111">
        <v>0</v>
      </c>
      <c r="CA111" t="s">
        <v>149</v>
      </c>
      <c r="CB111">
        <v>441</v>
      </c>
      <c r="CC111" s="4" t="s">
        <v>146</v>
      </c>
      <c r="CD111" t="s">
        <v>149</v>
      </c>
      <c r="CE111">
        <v>22243</v>
      </c>
      <c r="CF111" t="s">
        <v>149</v>
      </c>
      <c r="CG111" t="s">
        <v>989</v>
      </c>
      <c r="CH111" t="s">
        <v>149</v>
      </c>
      <c r="CI111" t="s">
        <v>990</v>
      </c>
      <c r="CJ111" t="s">
        <v>145</v>
      </c>
      <c r="CL111" t="s">
        <v>155</v>
      </c>
      <c r="CN111" t="s">
        <v>146</v>
      </c>
      <c r="CO111" s="6" t="s">
        <v>296</v>
      </c>
      <c r="CP111">
        <v>0</v>
      </c>
      <c r="CQ111">
        <v>9</v>
      </c>
      <c r="CR111" s="4" t="s">
        <v>146</v>
      </c>
      <c r="CS111" t="s">
        <v>991</v>
      </c>
      <c r="CT111" s="8">
        <f t="shared" si="6"/>
        <v>300</v>
      </c>
      <c r="CU111" s="4" t="s">
        <v>145</v>
      </c>
      <c r="CW111" s="8" t="str">
        <f t="shared" si="4"/>
        <v>Não</v>
      </c>
      <c r="CX111" s="4" t="s">
        <v>157</v>
      </c>
      <c r="CY111" s="4" t="s">
        <v>146</v>
      </c>
      <c r="CZ111" t="s">
        <v>992</v>
      </c>
      <c r="DA111" t="s">
        <v>149</v>
      </c>
      <c r="DB111">
        <v>63</v>
      </c>
      <c r="DC111" t="s">
        <v>149</v>
      </c>
      <c r="DD111">
        <v>63</v>
      </c>
      <c r="DE111" t="s">
        <v>149</v>
      </c>
      <c r="DF111">
        <v>63</v>
      </c>
      <c r="DG111" s="4" t="s">
        <v>145</v>
      </c>
      <c r="DI111" s="8" t="str">
        <f t="shared" si="5"/>
        <v>Não</v>
      </c>
      <c r="DJ111" s="4" t="s">
        <v>159</v>
      </c>
      <c r="DK111" t="s">
        <v>149</v>
      </c>
      <c r="DL111">
        <v>6</v>
      </c>
      <c r="DM111" t="s">
        <v>149</v>
      </c>
      <c r="DN111">
        <v>0</v>
      </c>
      <c r="DO111" s="4">
        <v>29.51</v>
      </c>
      <c r="DP111" s="4">
        <v>82.93</v>
      </c>
      <c r="DQ111" s="4">
        <v>29.51</v>
      </c>
      <c r="DR111">
        <v>73</v>
      </c>
      <c r="DS111">
        <v>480</v>
      </c>
      <c r="DT111">
        <v>1735</v>
      </c>
      <c r="DU111">
        <v>5</v>
      </c>
      <c r="DV111">
        <v>4</v>
      </c>
      <c r="DW111">
        <v>16</v>
      </c>
      <c r="DX111">
        <v>2</v>
      </c>
      <c r="DY111">
        <v>44</v>
      </c>
      <c r="DZ111">
        <v>13</v>
      </c>
      <c r="EA111">
        <v>50</v>
      </c>
      <c r="EB111">
        <v>87</v>
      </c>
      <c r="EC111">
        <v>65</v>
      </c>
      <c r="ED111">
        <v>1</v>
      </c>
      <c r="EE111">
        <v>8</v>
      </c>
      <c r="EF111">
        <v>8</v>
      </c>
      <c r="EG111">
        <v>1</v>
      </c>
      <c r="EH111">
        <v>0</v>
      </c>
      <c r="EI111">
        <v>7</v>
      </c>
      <c r="EJ111">
        <v>9</v>
      </c>
      <c r="EK111">
        <v>18</v>
      </c>
      <c r="EL111">
        <v>14</v>
      </c>
      <c r="EM111">
        <v>10</v>
      </c>
      <c r="EN111">
        <v>11</v>
      </c>
      <c r="EO111">
        <v>11</v>
      </c>
      <c r="EP111">
        <v>11</v>
      </c>
      <c r="EQ111" t="s">
        <v>993</v>
      </c>
      <c r="ER111" t="s">
        <v>994</v>
      </c>
    </row>
    <row r="112" spans="1:148">
      <c r="A112" s="1">
        <v>109</v>
      </c>
      <c r="B112" t="s">
        <v>995</v>
      </c>
      <c r="C112" s="4" t="s">
        <v>146</v>
      </c>
      <c r="D112">
        <v>42</v>
      </c>
      <c r="E112">
        <v>15</v>
      </c>
      <c r="F112">
        <v>0</v>
      </c>
      <c r="G112">
        <v>5</v>
      </c>
      <c r="H112">
        <v>14</v>
      </c>
      <c r="I112">
        <v>8</v>
      </c>
      <c r="J112" s="4" t="s">
        <v>146</v>
      </c>
      <c r="K112">
        <v>97</v>
      </c>
      <c r="L112" s="4" t="s">
        <v>146</v>
      </c>
      <c r="M112">
        <v>275</v>
      </c>
      <c r="N112" s="4" t="s">
        <v>146</v>
      </c>
      <c r="O112">
        <v>822</v>
      </c>
      <c r="P112" s="4" t="s">
        <v>172</v>
      </c>
      <c r="R112" s="4" t="s">
        <v>146</v>
      </c>
      <c r="S112" t="s">
        <v>146</v>
      </c>
      <c r="T112" t="s">
        <v>145</v>
      </c>
      <c r="V112" s="4" t="s">
        <v>146</v>
      </c>
      <c r="W112" t="s">
        <v>996</v>
      </c>
      <c r="X112" t="s">
        <v>738</v>
      </c>
      <c r="Y112" s="4" t="s">
        <v>145</v>
      </c>
      <c r="AA112">
        <v>4</v>
      </c>
      <c r="AB112">
        <v>0</v>
      </c>
      <c r="AC112" t="s">
        <v>149</v>
      </c>
      <c r="AD112">
        <v>7</v>
      </c>
      <c r="AE112" t="s">
        <v>149</v>
      </c>
      <c r="AF112">
        <v>1</v>
      </c>
      <c r="AG112" t="s">
        <v>146</v>
      </c>
      <c r="AI112">
        <v>11.05</v>
      </c>
      <c r="AJ112">
        <v>11.05</v>
      </c>
      <c r="AK112">
        <v>11.05</v>
      </c>
      <c r="AL112" s="4" t="s">
        <v>146</v>
      </c>
      <c r="AM112" t="s">
        <v>146</v>
      </c>
      <c r="AN112">
        <v>30</v>
      </c>
      <c r="AO112">
        <v>5</v>
      </c>
      <c r="AP112" t="s">
        <v>150</v>
      </c>
      <c r="AR112" s="4" t="s">
        <v>151</v>
      </c>
      <c r="AS112" s="4" t="s">
        <v>145</v>
      </c>
      <c r="AT112">
        <v>90</v>
      </c>
      <c r="AU112" s="4" t="s">
        <v>146</v>
      </c>
      <c r="AV112">
        <v>5</v>
      </c>
      <c r="AW112" s="4" t="s">
        <v>146</v>
      </c>
      <c r="AX112" t="s">
        <v>997</v>
      </c>
      <c r="AY112">
        <v>55</v>
      </c>
      <c r="AZ112">
        <v>95</v>
      </c>
      <c r="BA112">
        <v>60</v>
      </c>
      <c r="BB112">
        <v>85</v>
      </c>
      <c r="BC112">
        <v>100</v>
      </c>
      <c r="BD112" t="s">
        <v>149</v>
      </c>
      <c r="BE112">
        <v>8</v>
      </c>
      <c r="BF112" t="s">
        <v>149</v>
      </c>
      <c r="BG112">
        <v>9</v>
      </c>
      <c r="BH112" t="s">
        <v>149</v>
      </c>
      <c r="BI112">
        <v>35</v>
      </c>
      <c r="BJ112" t="s">
        <v>149</v>
      </c>
      <c r="BK112">
        <v>230</v>
      </c>
      <c r="BL112" t="s">
        <v>149</v>
      </c>
      <c r="BM112">
        <v>161</v>
      </c>
      <c r="BN112" t="s">
        <v>146</v>
      </c>
      <c r="BO112">
        <v>163</v>
      </c>
      <c r="BP112">
        <v>860</v>
      </c>
      <c r="BQ112">
        <v>6</v>
      </c>
      <c r="BR112">
        <v>61</v>
      </c>
      <c r="BS112">
        <v>95</v>
      </c>
      <c r="BT112">
        <v>0</v>
      </c>
      <c r="BU112" t="s">
        <v>149</v>
      </c>
      <c r="BV112">
        <v>10</v>
      </c>
      <c r="BW112" t="s">
        <v>146</v>
      </c>
      <c r="BY112" t="s">
        <v>146</v>
      </c>
      <c r="CA112" t="s">
        <v>146</v>
      </c>
      <c r="CC112" s="4" t="s">
        <v>146</v>
      </c>
      <c r="CD112" t="s">
        <v>149</v>
      </c>
      <c r="CE112" t="s">
        <v>998</v>
      </c>
      <c r="CF112" t="s">
        <v>149</v>
      </c>
      <c r="CG112" t="s">
        <v>998</v>
      </c>
      <c r="CH112" t="s">
        <v>149</v>
      </c>
      <c r="CI112" t="s">
        <v>999</v>
      </c>
      <c r="CJ112" t="s">
        <v>145</v>
      </c>
      <c r="CL112" t="s">
        <v>253</v>
      </c>
      <c r="CM112" t="s">
        <v>1000</v>
      </c>
      <c r="CN112" t="s">
        <v>146</v>
      </c>
      <c r="CO112" s="6" t="s">
        <v>296</v>
      </c>
      <c r="CP112">
        <v>2</v>
      </c>
      <c r="CQ112">
        <v>0</v>
      </c>
      <c r="CR112" s="4" t="s">
        <v>146</v>
      </c>
      <c r="CS112" t="s">
        <v>296</v>
      </c>
      <c r="CT112" s="8">
        <f t="shared" si="6"/>
        <v>0</v>
      </c>
      <c r="CU112" s="4" t="s">
        <v>146</v>
      </c>
      <c r="CV112" t="s">
        <v>1001</v>
      </c>
      <c r="CW112" s="8">
        <f t="shared" si="4"/>
        <v>83</v>
      </c>
      <c r="CX112" s="4" t="s">
        <v>178</v>
      </c>
      <c r="CY112" s="4" t="s">
        <v>146</v>
      </c>
      <c r="CZ112" t="s">
        <v>1002</v>
      </c>
      <c r="DA112" t="s">
        <v>149</v>
      </c>
      <c r="DB112">
        <v>32</v>
      </c>
      <c r="DC112" t="s">
        <v>149</v>
      </c>
      <c r="DD112">
        <v>32</v>
      </c>
      <c r="DE112" t="s">
        <v>149</v>
      </c>
      <c r="DF112">
        <v>32</v>
      </c>
      <c r="DG112" s="4" t="s">
        <v>146</v>
      </c>
      <c r="DH112" t="s">
        <v>1001</v>
      </c>
      <c r="DI112" s="8">
        <f t="shared" si="5"/>
        <v>83</v>
      </c>
      <c r="DJ112" s="4" t="s">
        <v>181</v>
      </c>
      <c r="DK112" t="s">
        <v>149</v>
      </c>
      <c r="DL112">
        <v>26</v>
      </c>
      <c r="DM112" t="s">
        <v>149</v>
      </c>
      <c r="DN112">
        <v>10</v>
      </c>
      <c r="DO112" s="4">
        <v>25.27</v>
      </c>
      <c r="DP112" s="4">
        <v>72.66</v>
      </c>
      <c r="DQ112" s="4">
        <v>0</v>
      </c>
      <c r="DR112">
        <v>97</v>
      </c>
      <c r="DS112">
        <v>275</v>
      </c>
      <c r="DT112">
        <v>822</v>
      </c>
      <c r="DU112">
        <v>2</v>
      </c>
      <c r="DV112">
        <v>13</v>
      </c>
      <c r="DW112">
        <v>2</v>
      </c>
      <c r="DX112">
        <v>13</v>
      </c>
      <c r="DY112">
        <v>51</v>
      </c>
      <c r="DZ112">
        <v>54</v>
      </c>
      <c r="EA112">
        <v>1</v>
      </c>
      <c r="EB112">
        <v>1</v>
      </c>
      <c r="EC112">
        <v>35</v>
      </c>
      <c r="ED112">
        <v>1</v>
      </c>
      <c r="EE112">
        <v>1</v>
      </c>
      <c r="EF112">
        <v>9</v>
      </c>
      <c r="EG112">
        <v>0</v>
      </c>
      <c r="EH112">
        <v>0</v>
      </c>
      <c r="EI112">
        <v>0</v>
      </c>
      <c r="EJ112">
        <v>7</v>
      </c>
      <c r="EK112">
        <v>22</v>
      </c>
      <c r="EL112">
        <v>9</v>
      </c>
      <c r="EM112">
        <v>9</v>
      </c>
      <c r="EN112">
        <v>10</v>
      </c>
      <c r="EO112">
        <v>11</v>
      </c>
      <c r="EP112">
        <v>13</v>
      </c>
      <c r="EQ112" t="s">
        <v>1003</v>
      </c>
      <c r="ER112" t="s">
        <v>1004</v>
      </c>
    </row>
    <row r="113" spans="1:148">
      <c r="A113" s="1">
        <v>110</v>
      </c>
      <c r="B113" t="s">
        <v>1005</v>
      </c>
      <c r="C113" s="4" t="s">
        <v>145</v>
      </c>
      <c r="J113" s="4" t="s">
        <v>145</v>
      </c>
      <c r="L113" s="4" t="s">
        <v>145</v>
      </c>
      <c r="N113" s="4" t="s">
        <v>145</v>
      </c>
      <c r="P113" s="4" t="s">
        <v>172</v>
      </c>
      <c r="R113" s="4" t="s">
        <v>146</v>
      </c>
      <c r="S113" t="s">
        <v>146</v>
      </c>
      <c r="T113" t="s">
        <v>145</v>
      </c>
      <c r="V113" s="4" t="s">
        <v>146</v>
      </c>
      <c r="W113" t="s">
        <v>1006</v>
      </c>
      <c r="X113" t="s">
        <v>1007</v>
      </c>
      <c r="Y113" s="4" t="s">
        <v>145</v>
      </c>
      <c r="AA113">
        <v>1</v>
      </c>
      <c r="AB113">
        <v>1</v>
      </c>
      <c r="AC113" t="s">
        <v>149</v>
      </c>
      <c r="AD113">
        <v>22</v>
      </c>
      <c r="AE113" t="s">
        <v>149</v>
      </c>
      <c r="AF113">
        <v>0</v>
      </c>
      <c r="AG113" t="s">
        <v>146</v>
      </c>
      <c r="AI113">
        <v>431.03</v>
      </c>
      <c r="AJ113">
        <v>431.03</v>
      </c>
      <c r="AK113">
        <v>431.03</v>
      </c>
      <c r="AL113" s="4" t="s">
        <v>146</v>
      </c>
      <c r="AM113" t="s">
        <v>146</v>
      </c>
      <c r="AN113">
        <v>50</v>
      </c>
      <c r="AO113">
        <v>10</v>
      </c>
      <c r="AP113" t="s">
        <v>150</v>
      </c>
      <c r="AR113" s="4" t="s">
        <v>151</v>
      </c>
      <c r="AS113" s="4" t="s">
        <v>146</v>
      </c>
      <c r="AU113" s="4" t="s">
        <v>146</v>
      </c>
      <c r="AV113">
        <v>4</v>
      </c>
      <c r="AW113" s="4" t="s">
        <v>146</v>
      </c>
      <c r="AX113" t="s">
        <v>1008</v>
      </c>
      <c r="AY113">
        <v>80</v>
      </c>
      <c r="AZ113">
        <v>80</v>
      </c>
      <c r="BA113">
        <v>80</v>
      </c>
      <c r="BB113">
        <v>80</v>
      </c>
      <c r="BC113">
        <v>80</v>
      </c>
      <c r="BD113" t="s">
        <v>149</v>
      </c>
      <c r="BE113">
        <v>17</v>
      </c>
      <c r="BF113" t="s">
        <v>149</v>
      </c>
      <c r="BG113">
        <v>27</v>
      </c>
      <c r="BH113" t="s">
        <v>149</v>
      </c>
      <c r="BI113">
        <v>127</v>
      </c>
      <c r="BJ113" t="s">
        <v>149</v>
      </c>
      <c r="BK113">
        <v>330</v>
      </c>
      <c r="BL113" t="s">
        <v>149</v>
      </c>
      <c r="BM113">
        <v>330</v>
      </c>
      <c r="BN113" t="s">
        <v>145</v>
      </c>
      <c r="BU113" t="s">
        <v>149</v>
      </c>
      <c r="BV113">
        <v>22</v>
      </c>
      <c r="BW113" t="s">
        <v>149</v>
      </c>
      <c r="BX113">
        <v>250</v>
      </c>
      <c r="BY113" t="s">
        <v>149</v>
      </c>
      <c r="BZ113">
        <v>0</v>
      </c>
      <c r="CA113" t="s">
        <v>149</v>
      </c>
      <c r="CB113">
        <v>0</v>
      </c>
      <c r="CC113" s="4" t="s">
        <v>146</v>
      </c>
      <c r="CD113" t="s">
        <v>149</v>
      </c>
      <c r="CE113">
        <v>15000</v>
      </c>
      <c r="CF113" t="s">
        <v>149</v>
      </c>
      <c r="CG113">
        <v>20000</v>
      </c>
      <c r="CH113" t="s">
        <v>149</v>
      </c>
      <c r="CI113">
        <v>30000</v>
      </c>
      <c r="CJ113" t="s">
        <v>145</v>
      </c>
      <c r="CL113" t="s">
        <v>155</v>
      </c>
      <c r="CN113" t="s">
        <v>146</v>
      </c>
      <c r="CO113" s="6" t="s">
        <v>783</v>
      </c>
      <c r="CP113">
        <v>3</v>
      </c>
      <c r="CQ113">
        <v>0</v>
      </c>
      <c r="CR113" s="4" t="s">
        <v>145</v>
      </c>
      <c r="CT113" s="8" t="str">
        <f t="shared" si="6"/>
        <v>Não</v>
      </c>
      <c r="CU113" s="4" t="s">
        <v>146</v>
      </c>
      <c r="CV113" t="s">
        <v>1009</v>
      </c>
      <c r="CW113" s="8">
        <f t="shared" si="4"/>
        <v>216</v>
      </c>
      <c r="CX113" s="4" t="s">
        <v>178</v>
      </c>
      <c r="CY113" s="4" t="s">
        <v>146</v>
      </c>
      <c r="CZ113" t="s">
        <v>1010</v>
      </c>
      <c r="DA113" t="s">
        <v>149</v>
      </c>
      <c r="DB113">
        <v>8</v>
      </c>
      <c r="DC113" t="s">
        <v>149</v>
      </c>
      <c r="DD113">
        <v>8</v>
      </c>
      <c r="DE113" t="s">
        <v>149</v>
      </c>
      <c r="DF113">
        <v>8</v>
      </c>
      <c r="DG113" s="4" t="s">
        <v>145</v>
      </c>
      <c r="DI113" s="8" t="str">
        <f t="shared" si="5"/>
        <v>Não</v>
      </c>
      <c r="DJ113" s="4" t="s">
        <v>159</v>
      </c>
      <c r="DK113" t="s">
        <v>149</v>
      </c>
      <c r="DL113">
        <v>10</v>
      </c>
      <c r="DM113" t="s">
        <v>149</v>
      </c>
      <c r="DN113">
        <v>47</v>
      </c>
      <c r="DO113" s="4">
        <v>28.92</v>
      </c>
      <c r="DP113" s="4">
        <v>65.349999999999994</v>
      </c>
      <c r="DQ113" s="4">
        <v>28.92</v>
      </c>
      <c r="DR113">
        <v>250</v>
      </c>
      <c r="DS113">
        <v>638</v>
      </c>
      <c r="DT113">
        <v>2433</v>
      </c>
      <c r="DU113">
        <v>0</v>
      </c>
      <c r="DV113">
        <v>26</v>
      </c>
      <c r="DW113">
        <v>0</v>
      </c>
      <c r="DX113">
        <v>27</v>
      </c>
      <c r="DY113">
        <v>34</v>
      </c>
      <c r="DZ113">
        <v>71</v>
      </c>
      <c r="EA113">
        <v>10</v>
      </c>
      <c r="EB113">
        <v>10</v>
      </c>
      <c r="EC113">
        <v>80</v>
      </c>
      <c r="ED113">
        <v>3</v>
      </c>
      <c r="EE113">
        <v>13</v>
      </c>
      <c r="EF113">
        <v>22</v>
      </c>
      <c r="EG113">
        <v>3</v>
      </c>
      <c r="EH113">
        <v>0</v>
      </c>
      <c r="EI113">
        <v>0</v>
      </c>
      <c r="EJ113">
        <v>27</v>
      </c>
      <c r="EK113">
        <v>27</v>
      </c>
      <c r="EL113">
        <v>9</v>
      </c>
      <c r="EM113">
        <v>9</v>
      </c>
      <c r="EN113">
        <v>18</v>
      </c>
      <c r="EO113">
        <v>19</v>
      </c>
      <c r="EP113">
        <v>13</v>
      </c>
      <c r="EQ113" t="s">
        <v>1011</v>
      </c>
      <c r="ER113" t="s">
        <v>1012</v>
      </c>
    </row>
    <row r="114" spans="1:148">
      <c r="A114" s="1">
        <v>111</v>
      </c>
      <c r="B114" t="s">
        <v>1013</v>
      </c>
      <c r="C114" s="4" t="s">
        <v>145</v>
      </c>
      <c r="J114" s="4" t="s">
        <v>145</v>
      </c>
      <c r="L114" s="4" t="s">
        <v>145</v>
      </c>
      <c r="N114" s="4" t="s">
        <v>145</v>
      </c>
      <c r="P114" s="4" t="s">
        <v>172</v>
      </c>
      <c r="R114" s="4" t="s">
        <v>146</v>
      </c>
      <c r="S114" t="s">
        <v>146</v>
      </c>
      <c r="T114" t="s">
        <v>145</v>
      </c>
      <c r="V114" s="4" t="s">
        <v>146</v>
      </c>
      <c r="W114" t="s">
        <v>1014</v>
      </c>
      <c r="X114" t="s">
        <v>1015</v>
      </c>
      <c r="Y114" s="4" t="s">
        <v>146</v>
      </c>
      <c r="Z114">
        <v>100</v>
      </c>
      <c r="AA114">
        <v>9</v>
      </c>
      <c r="AB114">
        <v>1</v>
      </c>
      <c r="AC114" t="s">
        <v>149</v>
      </c>
      <c r="AD114">
        <v>63</v>
      </c>
      <c r="AE114" t="s">
        <v>149</v>
      </c>
      <c r="AF114">
        <v>0</v>
      </c>
      <c r="AG114" t="s">
        <v>149</v>
      </c>
      <c r="AH114">
        <v>654</v>
      </c>
      <c r="AI114">
        <v>3067.21</v>
      </c>
      <c r="AJ114">
        <v>3067.21</v>
      </c>
      <c r="AK114">
        <v>3067.21</v>
      </c>
      <c r="AL114" s="4" t="s">
        <v>146</v>
      </c>
      <c r="AM114" t="s">
        <v>146</v>
      </c>
      <c r="AN114">
        <v>37</v>
      </c>
      <c r="AO114">
        <v>8</v>
      </c>
      <c r="AP114" t="s">
        <v>150</v>
      </c>
      <c r="AR114" s="4" t="s">
        <v>151</v>
      </c>
      <c r="AS114" s="4" t="s">
        <v>146</v>
      </c>
      <c r="AU114" s="4" t="s">
        <v>145</v>
      </c>
      <c r="AW114" s="4" t="s">
        <v>145</v>
      </c>
      <c r="BD114" t="s">
        <v>149</v>
      </c>
      <c r="BE114">
        <v>4</v>
      </c>
      <c r="BF114" t="s">
        <v>149</v>
      </c>
      <c r="BG114">
        <v>92</v>
      </c>
      <c r="BH114" t="s">
        <v>149</v>
      </c>
      <c r="BI114">
        <v>351</v>
      </c>
      <c r="BJ114" t="s">
        <v>149</v>
      </c>
      <c r="BK114">
        <v>1446</v>
      </c>
      <c r="BL114" t="s">
        <v>149</v>
      </c>
      <c r="BM114">
        <v>1446</v>
      </c>
      <c r="BN114" t="s">
        <v>146</v>
      </c>
      <c r="BO114">
        <v>13</v>
      </c>
      <c r="BP114">
        <v>0</v>
      </c>
      <c r="BQ114">
        <v>162</v>
      </c>
      <c r="BR114">
        <v>150</v>
      </c>
      <c r="BS114">
        <v>0</v>
      </c>
      <c r="BT114">
        <v>0</v>
      </c>
      <c r="BU114" t="s">
        <v>149</v>
      </c>
      <c r="BV114">
        <v>63</v>
      </c>
      <c r="BW114" t="s">
        <v>149</v>
      </c>
      <c r="BX114">
        <v>0</v>
      </c>
      <c r="BY114" t="s">
        <v>149</v>
      </c>
      <c r="BZ114">
        <v>0</v>
      </c>
      <c r="CA114" t="s">
        <v>149</v>
      </c>
      <c r="CB114">
        <v>0</v>
      </c>
      <c r="CC114" s="4" t="s">
        <v>146</v>
      </c>
      <c r="CD114" t="s">
        <v>146</v>
      </c>
      <c r="CF114" t="s">
        <v>146</v>
      </c>
      <c r="CH114" t="s">
        <v>146</v>
      </c>
      <c r="CJ114" t="s">
        <v>145</v>
      </c>
      <c r="CL114" t="s">
        <v>155</v>
      </c>
      <c r="CN114" t="s">
        <v>145</v>
      </c>
      <c r="CO114" s="6" t="s">
        <v>234</v>
      </c>
      <c r="CP114">
        <v>22</v>
      </c>
      <c r="CQ114">
        <v>0</v>
      </c>
      <c r="CR114" s="4" t="s">
        <v>145</v>
      </c>
      <c r="CT114" s="8" t="str">
        <f t="shared" si="6"/>
        <v>Não</v>
      </c>
      <c r="CU114" s="4" t="s">
        <v>145</v>
      </c>
      <c r="CW114" s="8" t="str">
        <f t="shared" si="4"/>
        <v>Não</v>
      </c>
      <c r="CX114" s="4" t="s">
        <v>157</v>
      </c>
      <c r="CY114" s="4" t="s">
        <v>146</v>
      </c>
      <c r="CZ114" t="s">
        <v>1016</v>
      </c>
      <c r="DA114" t="s">
        <v>146</v>
      </c>
      <c r="DC114" t="s">
        <v>146</v>
      </c>
      <c r="DE114" t="s">
        <v>146</v>
      </c>
      <c r="DG114" s="4" t="s">
        <v>145</v>
      </c>
      <c r="DI114" s="8" t="str">
        <f t="shared" si="5"/>
        <v>Não</v>
      </c>
      <c r="DJ114" s="4" t="s">
        <v>168</v>
      </c>
      <c r="DK114" t="s">
        <v>149</v>
      </c>
      <c r="DL114">
        <v>0</v>
      </c>
      <c r="DM114" t="s">
        <v>149</v>
      </c>
      <c r="DN114">
        <v>8</v>
      </c>
      <c r="DO114" s="4">
        <v>98.93</v>
      </c>
      <c r="DP114" s="4">
        <v>93.27</v>
      </c>
      <c r="DQ114" s="4">
        <v>32.76</v>
      </c>
      <c r="DR114">
        <v>39</v>
      </c>
      <c r="DS114">
        <v>1783</v>
      </c>
      <c r="DT114">
        <v>7764</v>
      </c>
      <c r="DU114">
        <v>4</v>
      </c>
      <c r="DV114">
        <v>0</v>
      </c>
      <c r="DW114">
        <v>87</v>
      </c>
      <c r="DX114">
        <v>4</v>
      </c>
      <c r="DY114">
        <v>395</v>
      </c>
      <c r="DZ114">
        <v>40</v>
      </c>
      <c r="EA114">
        <v>75</v>
      </c>
      <c r="EB114">
        <v>100</v>
      </c>
      <c r="EC114">
        <v>100</v>
      </c>
      <c r="ED114">
        <v>1</v>
      </c>
      <c r="EE114">
        <v>44</v>
      </c>
      <c r="EF114">
        <v>58</v>
      </c>
      <c r="EG114">
        <v>0</v>
      </c>
      <c r="EH114">
        <v>0</v>
      </c>
      <c r="EI114">
        <v>0</v>
      </c>
      <c r="EJ114">
        <v>4</v>
      </c>
      <c r="EK114">
        <v>106</v>
      </c>
      <c r="EL114">
        <v>56</v>
      </c>
      <c r="EM114">
        <v>51</v>
      </c>
      <c r="EN114">
        <v>63</v>
      </c>
      <c r="EO114">
        <v>56</v>
      </c>
      <c r="EP114">
        <v>55</v>
      </c>
      <c r="EQ114" t="s">
        <v>1017</v>
      </c>
      <c r="ER114" t="s">
        <v>1018</v>
      </c>
    </row>
    <row r="115" spans="1:148">
      <c r="A115" s="1">
        <v>112</v>
      </c>
      <c r="B115" t="s">
        <v>1019</v>
      </c>
      <c r="C115" s="4" t="s">
        <v>145</v>
      </c>
      <c r="J115" s="4" t="s">
        <v>145</v>
      </c>
      <c r="L115" s="4" t="s">
        <v>145</v>
      </c>
      <c r="N115" s="4" t="s">
        <v>145</v>
      </c>
      <c r="P115" s="4" t="s">
        <v>172</v>
      </c>
      <c r="R115" s="4" t="s">
        <v>146</v>
      </c>
      <c r="S115" t="s">
        <v>145</v>
      </c>
      <c r="T115" t="s">
        <v>145</v>
      </c>
      <c r="U115">
        <v>2</v>
      </c>
      <c r="V115" s="4" t="s">
        <v>146</v>
      </c>
      <c r="W115" t="s">
        <v>1020</v>
      </c>
      <c r="X115" t="s">
        <v>358</v>
      </c>
      <c r="Y115" s="4" t="s">
        <v>145</v>
      </c>
      <c r="AA115">
        <v>7</v>
      </c>
      <c r="AB115">
        <v>3</v>
      </c>
      <c r="AC115" t="s">
        <v>149</v>
      </c>
      <c r="AD115">
        <v>21</v>
      </c>
      <c r="AE115" t="s">
        <v>149</v>
      </c>
      <c r="AF115">
        <v>0</v>
      </c>
      <c r="AG115" t="s">
        <v>146</v>
      </c>
      <c r="AI115">
        <v>2528.6799999999998</v>
      </c>
      <c r="AJ115">
        <v>2528.6799999999998</v>
      </c>
      <c r="AK115">
        <v>2528.6799999999998</v>
      </c>
      <c r="AL115" s="4" t="s">
        <v>146</v>
      </c>
      <c r="AM115" t="s">
        <v>146</v>
      </c>
      <c r="AN115">
        <v>6470</v>
      </c>
      <c r="AO115">
        <v>51</v>
      </c>
      <c r="AP115" t="s">
        <v>150</v>
      </c>
      <c r="AR115" s="4" t="s">
        <v>151</v>
      </c>
      <c r="AS115" s="4" t="s">
        <v>145</v>
      </c>
      <c r="AT115">
        <v>99</v>
      </c>
      <c r="AU115" s="4" t="s">
        <v>146</v>
      </c>
      <c r="AV115">
        <v>3</v>
      </c>
      <c r="AW115" s="4" t="s">
        <v>146</v>
      </c>
      <c r="AX115" t="s">
        <v>1021</v>
      </c>
      <c r="AY115">
        <v>100</v>
      </c>
      <c r="AZ115">
        <v>100</v>
      </c>
      <c r="BA115">
        <v>100</v>
      </c>
      <c r="BB115">
        <v>100</v>
      </c>
      <c r="BC115">
        <v>100</v>
      </c>
      <c r="BD115" t="s">
        <v>149</v>
      </c>
      <c r="BE115">
        <v>24</v>
      </c>
      <c r="BF115" t="s">
        <v>149</v>
      </c>
      <c r="BG115">
        <v>65</v>
      </c>
      <c r="BH115" t="s">
        <v>149</v>
      </c>
      <c r="BI115">
        <v>143</v>
      </c>
      <c r="BJ115" t="s">
        <v>149</v>
      </c>
      <c r="BK115">
        <v>480</v>
      </c>
      <c r="BL115" t="s">
        <v>149</v>
      </c>
      <c r="BM115">
        <v>445</v>
      </c>
      <c r="BN115" t="s">
        <v>146</v>
      </c>
      <c r="BO115">
        <v>60</v>
      </c>
      <c r="BP115">
        <v>3</v>
      </c>
      <c r="BQ115">
        <v>2664</v>
      </c>
      <c r="BR115">
        <v>900</v>
      </c>
      <c r="BS115">
        <v>0</v>
      </c>
      <c r="BT115">
        <v>0</v>
      </c>
      <c r="BU115" t="s">
        <v>149</v>
      </c>
      <c r="BV115">
        <v>22</v>
      </c>
      <c r="BW115" t="s">
        <v>149</v>
      </c>
      <c r="BX115">
        <v>0</v>
      </c>
      <c r="BY115" t="s">
        <v>149</v>
      </c>
      <c r="BZ115">
        <v>0</v>
      </c>
      <c r="CA115" t="s">
        <v>149</v>
      </c>
      <c r="CB115">
        <v>0</v>
      </c>
      <c r="CC115" s="4" t="s">
        <v>146</v>
      </c>
      <c r="CD115" t="s">
        <v>149</v>
      </c>
      <c r="CE115" t="s">
        <v>1022</v>
      </c>
      <c r="CF115" t="s">
        <v>149</v>
      </c>
      <c r="CG115" t="s">
        <v>1023</v>
      </c>
      <c r="CH115" t="s">
        <v>149</v>
      </c>
      <c r="CI115" t="s">
        <v>1024</v>
      </c>
      <c r="CJ115" t="s">
        <v>145</v>
      </c>
      <c r="CL115" t="s">
        <v>155</v>
      </c>
      <c r="CN115" t="s">
        <v>146</v>
      </c>
      <c r="CO115" s="6" t="s">
        <v>156</v>
      </c>
      <c r="CP115">
        <v>0</v>
      </c>
      <c r="CQ115">
        <v>21</v>
      </c>
      <c r="CR115" s="4" t="s">
        <v>146</v>
      </c>
      <c r="CS115" t="s">
        <v>177</v>
      </c>
      <c r="CT115" s="8">
        <f t="shared" si="6"/>
        <v>7</v>
      </c>
      <c r="CU115" s="4" t="s">
        <v>145</v>
      </c>
      <c r="CW115" s="8" t="str">
        <f t="shared" si="4"/>
        <v>Não</v>
      </c>
      <c r="CX115" s="4" t="s">
        <v>178</v>
      </c>
      <c r="CY115" s="4" t="s">
        <v>146</v>
      </c>
      <c r="CZ115" t="s">
        <v>1025</v>
      </c>
      <c r="DA115" t="s">
        <v>149</v>
      </c>
      <c r="DB115">
        <v>6</v>
      </c>
      <c r="DC115" t="s">
        <v>149</v>
      </c>
      <c r="DD115">
        <v>6</v>
      </c>
      <c r="DE115" t="s">
        <v>149</v>
      </c>
      <c r="DF115">
        <v>6</v>
      </c>
      <c r="DG115" s="4" t="s">
        <v>145</v>
      </c>
      <c r="DI115" s="8" t="str">
        <f t="shared" si="5"/>
        <v>Não</v>
      </c>
      <c r="DJ115" s="4" t="s">
        <v>159</v>
      </c>
      <c r="DK115" t="s">
        <v>149</v>
      </c>
      <c r="DL115">
        <v>6</v>
      </c>
      <c r="DM115" t="s">
        <v>149</v>
      </c>
      <c r="DN115">
        <v>6</v>
      </c>
      <c r="DO115" s="4">
        <v>100</v>
      </c>
      <c r="DP115" s="4">
        <v>60.23</v>
      </c>
      <c r="DQ115" s="4">
        <v>33.19</v>
      </c>
      <c r="DR115">
        <v>362</v>
      </c>
      <c r="DS115">
        <v>865</v>
      </c>
      <c r="DT115">
        <v>2619</v>
      </c>
      <c r="DU115">
        <v>16</v>
      </c>
      <c r="DV115">
        <v>8</v>
      </c>
      <c r="DW115">
        <v>22</v>
      </c>
      <c r="DX115">
        <v>43</v>
      </c>
      <c r="DY115">
        <v>71</v>
      </c>
      <c r="DZ115">
        <v>72</v>
      </c>
      <c r="EA115">
        <v>100</v>
      </c>
      <c r="EB115">
        <v>100</v>
      </c>
      <c r="EC115">
        <v>100</v>
      </c>
      <c r="ED115">
        <v>21</v>
      </c>
      <c r="EE115">
        <v>21</v>
      </c>
      <c r="EF115">
        <v>21</v>
      </c>
      <c r="EG115">
        <v>0</v>
      </c>
      <c r="EH115">
        <v>0</v>
      </c>
      <c r="EI115">
        <v>0</v>
      </c>
      <c r="EJ115">
        <v>24</v>
      </c>
      <c r="EK115">
        <v>65</v>
      </c>
      <c r="EL115">
        <v>31</v>
      </c>
      <c r="EM115">
        <v>29</v>
      </c>
      <c r="EN115">
        <v>28</v>
      </c>
      <c r="EO115">
        <v>27</v>
      </c>
      <c r="EP115">
        <v>28</v>
      </c>
      <c r="EQ115" t="s">
        <v>1026</v>
      </c>
      <c r="ER115" t="s">
        <v>1027</v>
      </c>
    </row>
    <row r="116" spans="1:148">
      <c r="A116" s="1">
        <v>113</v>
      </c>
      <c r="B116" t="s">
        <v>1028</v>
      </c>
      <c r="C116" s="4" t="s">
        <v>146</v>
      </c>
      <c r="D116">
        <v>4</v>
      </c>
      <c r="E116">
        <v>1</v>
      </c>
      <c r="F116">
        <v>3</v>
      </c>
      <c r="G116">
        <v>19</v>
      </c>
      <c r="H116">
        <v>13</v>
      </c>
      <c r="I116">
        <v>53</v>
      </c>
      <c r="J116" s="4" t="s">
        <v>145</v>
      </c>
      <c r="L116" s="4" t="s">
        <v>145</v>
      </c>
      <c r="N116" s="4" t="s">
        <v>145</v>
      </c>
      <c r="P116" s="4" t="s">
        <v>172</v>
      </c>
      <c r="R116" s="4" t="s">
        <v>146</v>
      </c>
      <c r="S116" t="s">
        <v>146</v>
      </c>
      <c r="T116" t="s">
        <v>145</v>
      </c>
      <c r="U116" t="s">
        <v>1029</v>
      </c>
      <c r="V116" s="4" t="s">
        <v>146</v>
      </c>
      <c r="W116" t="s">
        <v>1030</v>
      </c>
      <c r="X116" t="s">
        <v>163</v>
      </c>
      <c r="Y116" s="4" t="s">
        <v>145</v>
      </c>
      <c r="AA116">
        <v>19</v>
      </c>
      <c r="AB116">
        <v>3</v>
      </c>
      <c r="AC116" t="s">
        <v>149</v>
      </c>
      <c r="AD116">
        <v>25</v>
      </c>
      <c r="AE116" t="s">
        <v>149</v>
      </c>
      <c r="AF116">
        <v>0</v>
      </c>
      <c r="AG116" t="s">
        <v>146</v>
      </c>
      <c r="AI116">
        <v>937</v>
      </c>
      <c r="AJ116">
        <v>1724</v>
      </c>
      <c r="AK116">
        <v>1724</v>
      </c>
      <c r="AL116" s="4" t="s">
        <v>146</v>
      </c>
      <c r="AM116" t="s">
        <v>146</v>
      </c>
      <c r="AN116">
        <v>30</v>
      </c>
      <c r="AO116">
        <v>7</v>
      </c>
      <c r="AP116" t="s">
        <v>150</v>
      </c>
      <c r="AR116" s="4" t="s">
        <v>309</v>
      </c>
      <c r="AS116" s="4" t="s">
        <v>145</v>
      </c>
      <c r="AT116">
        <v>0</v>
      </c>
      <c r="AU116" s="4" t="s">
        <v>146</v>
      </c>
      <c r="AV116">
        <v>22</v>
      </c>
      <c r="AW116" s="4" t="s">
        <v>146</v>
      </c>
      <c r="AX116" t="s">
        <v>1031</v>
      </c>
      <c r="AY116">
        <v>100</v>
      </c>
      <c r="AZ116">
        <v>100</v>
      </c>
      <c r="BA116">
        <v>100</v>
      </c>
      <c r="BB116">
        <v>100</v>
      </c>
      <c r="BC116">
        <v>100</v>
      </c>
      <c r="BD116" t="s">
        <v>149</v>
      </c>
      <c r="BE116">
        <v>20</v>
      </c>
      <c r="BF116" t="s">
        <v>149</v>
      </c>
      <c r="BG116">
        <v>44</v>
      </c>
      <c r="BH116" t="s">
        <v>149</v>
      </c>
      <c r="BI116">
        <v>166</v>
      </c>
      <c r="BJ116" t="s">
        <v>149</v>
      </c>
      <c r="BK116">
        <v>735</v>
      </c>
      <c r="BL116" t="s">
        <v>149</v>
      </c>
      <c r="BM116">
        <v>140</v>
      </c>
      <c r="BN116" t="s">
        <v>146</v>
      </c>
      <c r="BO116">
        <v>22</v>
      </c>
      <c r="BP116">
        <v>27</v>
      </c>
      <c r="BQ116">
        <v>154</v>
      </c>
      <c r="BR116">
        <v>2</v>
      </c>
      <c r="BS116">
        <v>0</v>
      </c>
      <c r="BT116">
        <v>0</v>
      </c>
      <c r="BU116" t="s">
        <v>149</v>
      </c>
      <c r="BV116">
        <v>29</v>
      </c>
      <c r="BW116" t="s">
        <v>149</v>
      </c>
      <c r="BX116">
        <v>290</v>
      </c>
      <c r="BY116" t="s">
        <v>149</v>
      </c>
      <c r="BZ116">
        <v>0</v>
      </c>
      <c r="CA116" t="s">
        <v>149</v>
      </c>
      <c r="CB116">
        <v>500</v>
      </c>
      <c r="CC116" s="4" t="s">
        <v>146</v>
      </c>
      <c r="CD116" t="s">
        <v>149</v>
      </c>
      <c r="CE116" t="s">
        <v>1032</v>
      </c>
      <c r="CF116" t="s">
        <v>149</v>
      </c>
      <c r="CG116" t="s">
        <v>1033</v>
      </c>
      <c r="CH116" t="s">
        <v>149</v>
      </c>
      <c r="CI116" t="s">
        <v>1034</v>
      </c>
      <c r="CJ116" t="s">
        <v>146</v>
      </c>
      <c r="CK116" t="s">
        <v>1035</v>
      </c>
      <c r="CL116" t="s">
        <v>155</v>
      </c>
      <c r="CN116" t="s">
        <v>146</v>
      </c>
      <c r="CO116" s="6" t="s">
        <v>351</v>
      </c>
      <c r="CP116">
        <v>0</v>
      </c>
      <c r="CQ116">
        <v>17</v>
      </c>
      <c r="CR116" s="4" t="s">
        <v>146</v>
      </c>
      <c r="CS116" t="s">
        <v>256</v>
      </c>
      <c r="CT116" s="8">
        <f t="shared" si="6"/>
        <v>48</v>
      </c>
      <c r="CU116" s="4" t="s">
        <v>145</v>
      </c>
      <c r="CW116" s="8" t="str">
        <f t="shared" si="4"/>
        <v>Não</v>
      </c>
      <c r="CX116" s="4" t="s">
        <v>157</v>
      </c>
      <c r="CY116" s="4" t="s">
        <v>146</v>
      </c>
      <c r="CZ116" t="s">
        <v>1036</v>
      </c>
      <c r="DA116" t="s">
        <v>149</v>
      </c>
      <c r="DB116">
        <v>24</v>
      </c>
      <c r="DC116" t="s">
        <v>149</v>
      </c>
      <c r="DD116">
        <v>24</v>
      </c>
      <c r="DE116" t="s">
        <v>149</v>
      </c>
      <c r="DF116">
        <v>24</v>
      </c>
      <c r="DG116" s="4" t="s">
        <v>146</v>
      </c>
      <c r="DH116" t="s">
        <v>351</v>
      </c>
      <c r="DI116" s="8">
        <f t="shared" si="5"/>
        <v>0</v>
      </c>
      <c r="DJ116" s="4" t="s">
        <v>159</v>
      </c>
      <c r="DK116" t="s">
        <v>149</v>
      </c>
      <c r="DL116">
        <v>0</v>
      </c>
      <c r="DM116" t="s">
        <v>149</v>
      </c>
      <c r="DN116">
        <v>0</v>
      </c>
      <c r="DO116" s="4">
        <v>19.2</v>
      </c>
      <c r="DP116" s="4">
        <v>80.8</v>
      </c>
      <c r="DQ116" s="4">
        <v>28.18</v>
      </c>
      <c r="DR116">
        <v>399</v>
      </c>
      <c r="DS116">
        <v>1049</v>
      </c>
      <c r="DT116">
        <v>4767</v>
      </c>
      <c r="DU116">
        <v>0</v>
      </c>
      <c r="DV116">
        <v>0</v>
      </c>
      <c r="DW116">
        <v>44</v>
      </c>
      <c r="DX116">
        <v>0</v>
      </c>
      <c r="DY116">
        <v>172</v>
      </c>
      <c r="DZ116">
        <v>0</v>
      </c>
      <c r="EA116">
        <v>0</v>
      </c>
      <c r="EB116">
        <v>85</v>
      </c>
      <c r="EC116">
        <v>92</v>
      </c>
      <c r="ED116">
        <v>3</v>
      </c>
      <c r="EE116">
        <v>22</v>
      </c>
      <c r="EF116">
        <v>24</v>
      </c>
      <c r="EG116">
        <v>3</v>
      </c>
      <c r="EH116">
        <v>0</v>
      </c>
      <c r="EI116">
        <v>2</v>
      </c>
      <c r="EJ116">
        <v>54</v>
      </c>
      <c r="EK116">
        <v>46</v>
      </c>
      <c r="EL116">
        <v>33</v>
      </c>
      <c r="EM116">
        <v>35</v>
      </c>
      <c r="EN116">
        <v>39</v>
      </c>
      <c r="EO116">
        <v>34</v>
      </c>
      <c r="EP116">
        <v>41</v>
      </c>
      <c r="EQ116" t="s">
        <v>1037</v>
      </c>
      <c r="ER116" t="s">
        <v>1038</v>
      </c>
    </row>
    <row r="117" spans="1:148">
      <c r="A117" s="1">
        <v>114</v>
      </c>
      <c r="B117" t="s">
        <v>1039</v>
      </c>
      <c r="C117" s="4" t="s">
        <v>146</v>
      </c>
      <c r="D117">
        <v>0</v>
      </c>
      <c r="E117">
        <v>0</v>
      </c>
      <c r="F117">
        <v>0</v>
      </c>
      <c r="G117">
        <v>0</v>
      </c>
      <c r="H117">
        <v>12</v>
      </c>
      <c r="I117">
        <v>0</v>
      </c>
      <c r="J117" s="4" t="s">
        <v>145</v>
      </c>
      <c r="L117" s="4" t="s">
        <v>145</v>
      </c>
      <c r="N117" s="4" t="s">
        <v>145</v>
      </c>
      <c r="P117" s="4" t="s">
        <v>147</v>
      </c>
      <c r="R117" s="4" t="s">
        <v>145</v>
      </c>
      <c r="S117" t="s">
        <v>149</v>
      </c>
      <c r="T117" t="s">
        <v>149</v>
      </c>
      <c r="V117" s="4" t="s">
        <v>146</v>
      </c>
      <c r="W117" t="s">
        <v>1040</v>
      </c>
      <c r="X117" t="s">
        <v>358</v>
      </c>
      <c r="Y117" s="4" t="s">
        <v>145</v>
      </c>
      <c r="AA117">
        <v>6</v>
      </c>
      <c r="AB117">
        <v>0</v>
      </c>
      <c r="AC117" t="s">
        <v>149</v>
      </c>
      <c r="AD117">
        <v>31</v>
      </c>
      <c r="AE117" t="s">
        <v>149</v>
      </c>
      <c r="AF117">
        <v>0</v>
      </c>
      <c r="AG117" t="s">
        <v>146</v>
      </c>
      <c r="AI117">
        <v>1724.48</v>
      </c>
      <c r="AJ117">
        <v>1724.48</v>
      </c>
      <c r="AK117">
        <v>1724.48</v>
      </c>
      <c r="AL117" s="4" t="s">
        <v>146</v>
      </c>
      <c r="AM117" t="s">
        <v>146</v>
      </c>
      <c r="AN117">
        <v>46</v>
      </c>
      <c r="AO117">
        <v>6</v>
      </c>
      <c r="AP117" t="s">
        <v>150</v>
      </c>
      <c r="AR117" s="4" t="s">
        <v>151</v>
      </c>
      <c r="AS117" s="4" t="s">
        <v>145</v>
      </c>
      <c r="AT117">
        <v>75.150000000000006</v>
      </c>
      <c r="AU117" s="4" t="s">
        <v>145</v>
      </c>
      <c r="AW117" s="4" t="s">
        <v>146</v>
      </c>
      <c r="AX117" t="s">
        <v>1041</v>
      </c>
      <c r="AY117">
        <v>74.599999999999994</v>
      </c>
      <c r="AZ117">
        <v>74</v>
      </c>
      <c r="BA117">
        <v>72.5</v>
      </c>
      <c r="BB117">
        <v>71.599999999999994</v>
      </c>
      <c r="BC117">
        <v>72.78</v>
      </c>
      <c r="BD117" t="s">
        <v>149</v>
      </c>
      <c r="BE117">
        <v>22</v>
      </c>
      <c r="BF117" t="s">
        <v>149</v>
      </c>
      <c r="BG117">
        <v>61</v>
      </c>
      <c r="BH117" t="s">
        <v>149</v>
      </c>
      <c r="BI117">
        <v>158</v>
      </c>
      <c r="BJ117" t="s">
        <v>149</v>
      </c>
      <c r="BK117">
        <v>670</v>
      </c>
      <c r="BL117" t="s">
        <v>149</v>
      </c>
      <c r="BM117">
        <v>644</v>
      </c>
      <c r="BN117" t="s">
        <v>146</v>
      </c>
      <c r="BO117">
        <v>1</v>
      </c>
      <c r="BP117">
        <v>0</v>
      </c>
      <c r="BQ117">
        <v>8</v>
      </c>
      <c r="BR117">
        <v>1</v>
      </c>
      <c r="BS117">
        <v>0</v>
      </c>
      <c r="BT117">
        <v>0</v>
      </c>
      <c r="BU117" t="s">
        <v>149</v>
      </c>
      <c r="BV117">
        <v>31</v>
      </c>
      <c r="BW117" t="s">
        <v>149</v>
      </c>
      <c r="BX117">
        <v>144</v>
      </c>
      <c r="BY117" t="s">
        <v>149</v>
      </c>
      <c r="BZ117">
        <v>0</v>
      </c>
      <c r="CA117" t="s">
        <v>149</v>
      </c>
      <c r="CB117">
        <v>0</v>
      </c>
      <c r="CC117" s="4" t="s">
        <v>146</v>
      </c>
      <c r="CD117" t="s">
        <v>146</v>
      </c>
      <c r="CF117" t="s">
        <v>146</v>
      </c>
      <c r="CH117" t="s">
        <v>146</v>
      </c>
      <c r="CJ117" t="s">
        <v>145</v>
      </c>
      <c r="CL117" t="s">
        <v>155</v>
      </c>
      <c r="CN117" t="s">
        <v>146</v>
      </c>
      <c r="CO117" s="6" t="s">
        <v>180</v>
      </c>
      <c r="CP117">
        <v>0</v>
      </c>
      <c r="CQ117">
        <v>0</v>
      </c>
      <c r="CR117" s="4" t="s">
        <v>146</v>
      </c>
      <c r="CS117" t="s">
        <v>1042</v>
      </c>
      <c r="CT117" s="8">
        <f t="shared" si="6"/>
        <v>51</v>
      </c>
      <c r="CU117" s="4" t="s">
        <v>145</v>
      </c>
      <c r="CW117" s="8" t="str">
        <f t="shared" si="4"/>
        <v>Não</v>
      </c>
      <c r="CX117" s="4" t="s">
        <v>157</v>
      </c>
      <c r="CY117" s="4" t="s">
        <v>146</v>
      </c>
      <c r="CZ117" t="s">
        <v>1043</v>
      </c>
      <c r="DA117" t="s">
        <v>149</v>
      </c>
      <c r="DB117">
        <v>32</v>
      </c>
      <c r="DC117" t="s">
        <v>149</v>
      </c>
      <c r="DD117">
        <v>32</v>
      </c>
      <c r="DE117" t="s">
        <v>149</v>
      </c>
      <c r="DF117">
        <v>52</v>
      </c>
      <c r="DG117" s="4" t="s">
        <v>145</v>
      </c>
      <c r="DI117" s="8" t="str">
        <f t="shared" si="5"/>
        <v>Não</v>
      </c>
      <c r="DJ117" s="4" t="s">
        <v>193</v>
      </c>
      <c r="DK117" t="s">
        <v>146</v>
      </c>
      <c r="DM117" t="s">
        <v>146</v>
      </c>
      <c r="DO117" s="4">
        <v>32.79</v>
      </c>
      <c r="DP117" s="4">
        <v>73.12</v>
      </c>
      <c r="DQ117" s="4">
        <v>33.770000000000003</v>
      </c>
      <c r="DR117">
        <v>370</v>
      </c>
      <c r="DS117">
        <v>676</v>
      </c>
      <c r="DT117">
        <v>2447</v>
      </c>
      <c r="DU117">
        <v>4</v>
      </c>
      <c r="DV117">
        <v>20</v>
      </c>
      <c r="DW117">
        <v>12</v>
      </c>
      <c r="DX117">
        <v>13</v>
      </c>
      <c r="DY117">
        <v>23</v>
      </c>
      <c r="DZ117">
        <v>85</v>
      </c>
      <c r="EA117">
        <v>0</v>
      </c>
      <c r="EB117">
        <v>25</v>
      </c>
      <c r="EC117">
        <v>74</v>
      </c>
      <c r="ED117">
        <v>9</v>
      </c>
      <c r="EE117">
        <v>25</v>
      </c>
      <c r="EF117">
        <v>27</v>
      </c>
      <c r="EG117">
        <v>1</v>
      </c>
      <c r="EH117">
        <v>0</v>
      </c>
      <c r="EI117">
        <v>0</v>
      </c>
      <c r="EJ117">
        <v>24</v>
      </c>
      <c r="EK117">
        <v>25</v>
      </c>
      <c r="EL117">
        <v>20</v>
      </c>
      <c r="EM117">
        <v>19</v>
      </c>
      <c r="EN117">
        <v>20</v>
      </c>
      <c r="EO117">
        <v>21</v>
      </c>
      <c r="EP117">
        <v>28</v>
      </c>
      <c r="EQ117" t="s">
        <v>1044</v>
      </c>
      <c r="ER117" t="s">
        <v>1045</v>
      </c>
    </row>
    <row r="118" spans="1:148">
      <c r="A118" s="1">
        <v>115</v>
      </c>
      <c r="B118" t="s">
        <v>1046</v>
      </c>
      <c r="C118" s="4" t="s">
        <v>145</v>
      </c>
      <c r="J118" s="4" t="s">
        <v>145</v>
      </c>
      <c r="L118" s="4" t="s">
        <v>146</v>
      </c>
      <c r="M118">
        <v>342</v>
      </c>
      <c r="N118" s="4" t="s">
        <v>146</v>
      </c>
      <c r="O118">
        <v>72</v>
      </c>
      <c r="P118" s="4" t="s">
        <v>147</v>
      </c>
      <c r="R118" s="4" t="s">
        <v>146</v>
      </c>
      <c r="S118" t="s">
        <v>146</v>
      </c>
      <c r="T118" t="s">
        <v>146</v>
      </c>
      <c r="V118" s="4" t="s">
        <v>146</v>
      </c>
      <c r="W118" t="s">
        <v>1047</v>
      </c>
      <c r="X118" t="s">
        <v>163</v>
      </c>
      <c r="Y118" s="4" t="s">
        <v>145</v>
      </c>
      <c r="AA118">
        <v>0</v>
      </c>
      <c r="AB118">
        <v>0</v>
      </c>
      <c r="AC118" t="s">
        <v>149</v>
      </c>
      <c r="AD118">
        <v>14</v>
      </c>
      <c r="AE118" t="s">
        <v>149</v>
      </c>
      <c r="AF118">
        <v>0</v>
      </c>
      <c r="AG118" t="s">
        <v>146</v>
      </c>
      <c r="AI118">
        <v>1841.93</v>
      </c>
      <c r="AJ118">
        <v>1841.93</v>
      </c>
      <c r="AK118">
        <v>2118.21</v>
      </c>
      <c r="AL118" s="4" t="s">
        <v>146</v>
      </c>
      <c r="AM118" t="s">
        <v>146</v>
      </c>
      <c r="AN118">
        <v>30</v>
      </c>
      <c r="AO118">
        <v>9</v>
      </c>
      <c r="AP118" t="s">
        <v>150</v>
      </c>
      <c r="AR118" s="4" t="s">
        <v>151</v>
      </c>
      <c r="AS118" s="4" t="s">
        <v>146</v>
      </c>
      <c r="AU118" s="4" t="s">
        <v>146</v>
      </c>
      <c r="AV118">
        <v>4</v>
      </c>
      <c r="AW118" s="4" t="s">
        <v>146</v>
      </c>
      <c r="AX118" t="s">
        <v>264</v>
      </c>
      <c r="AY118">
        <v>100</v>
      </c>
      <c r="AZ118">
        <v>100</v>
      </c>
      <c r="BA118">
        <v>0</v>
      </c>
      <c r="BB118">
        <v>0</v>
      </c>
      <c r="BC118">
        <v>0</v>
      </c>
      <c r="BD118" t="s">
        <v>149</v>
      </c>
      <c r="BE118">
        <v>5</v>
      </c>
      <c r="BF118" t="s">
        <v>149</v>
      </c>
      <c r="BG118">
        <v>106</v>
      </c>
      <c r="BH118" t="s">
        <v>149</v>
      </c>
      <c r="BI118">
        <v>254</v>
      </c>
      <c r="BJ118" t="s">
        <v>149</v>
      </c>
      <c r="BK118">
        <v>1428</v>
      </c>
      <c r="BL118" t="s">
        <v>149</v>
      </c>
      <c r="BM118">
        <v>1211</v>
      </c>
      <c r="BN118" t="s">
        <v>146</v>
      </c>
      <c r="BO118">
        <v>0</v>
      </c>
      <c r="BP118">
        <v>60</v>
      </c>
      <c r="BQ118">
        <v>3925</v>
      </c>
      <c r="BR118">
        <v>1080</v>
      </c>
      <c r="BS118">
        <v>390</v>
      </c>
      <c r="BT118">
        <v>3510</v>
      </c>
      <c r="BU118" t="s">
        <v>149</v>
      </c>
      <c r="BV118">
        <v>46</v>
      </c>
      <c r="BW118" t="s">
        <v>149</v>
      </c>
      <c r="BX118">
        <v>104</v>
      </c>
      <c r="BY118" t="s">
        <v>149</v>
      </c>
      <c r="BZ118">
        <v>100</v>
      </c>
      <c r="CA118" t="s">
        <v>146</v>
      </c>
      <c r="CC118" s="4" t="s">
        <v>146</v>
      </c>
      <c r="CD118" t="s">
        <v>146</v>
      </c>
      <c r="CF118" t="s">
        <v>146</v>
      </c>
      <c r="CH118" t="s">
        <v>146</v>
      </c>
      <c r="CJ118" t="s">
        <v>145</v>
      </c>
      <c r="CL118" t="s">
        <v>155</v>
      </c>
      <c r="CN118" t="s">
        <v>146</v>
      </c>
      <c r="CO118" s="6" t="s">
        <v>234</v>
      </c>
      <c r="CP118">
        <v>2</v>
      </c>
      <c r="CQ118">
        <v>0</v>
      </c>
      <c r="CR118" s="4" t="s">
        <v>146</v>
      </c>
      <c r="CS118" t="s">
        <v>1048</v>
      </c>
      <c r="CT118" s="8">
        <f t="shared" si="6"/>
        <v>39</v>
      </c>
      <c r="CU118" s="4" t="s">
        <v>146</v>
      </c>
      <c r="CV118" t="s">
        <v>1009</v>
      </c>
      <c r="CW118" s="8">
        <f t="shared" si="4"/>
        <v>187</v>
      </c>
      <c r="CX118" s="4" t="s">
        <v>157</v>
      </c>
      <c r="CY118" s="4" t="s">
        <v>146</v>
      </c>
      <c r="CZ118" t="s">
        <v>1049</v>
      </c>
      <c r="DA118" t="s">
        <v>149</v>
      </c>
      <c r="DB118">
        <v>48</v>
      </c>
      <c r="DC118" t="s">
        <v>149</v>
      </c>
      <c r="DD118">
        <v>48</v>
      </c>
      <c r="DE118" t="s">
        <v>149</v>
      </c>
      <c r="DF118">
        <v>48</v>
      </c>
      <c r="DG118" s="4" t="s">
        <v>146</v>
      </c>
      <c r="DH118" t="s">
        <v>1048</v>
      </c>
      <c r="DI118" s="8">
        <f t="shared" si="5"/>
        <v>39</v>
      </c>
      <c r="DJ118" s="4" t="s">
        <v>168</v>
      </c>
      <c r="DK118" t="s">
        <v>149</v>
      </c>
      <c r="DL118">
        <v>85</v>
      </c>
      <c r="DM118" t="s">
        <v>149</v>
      </c>
      <c r="DN118">
        <v>510</v>
      </c>
      <c r="DO118" s="4">
        <v>100</v>
      </c>
      <c r="DP118" s="4">
        <v>70.510000000000005</v>
      </c>
      <c r="DQ118" s="4">
        <v>29.49</v>
      </c>
      <c r="DR118">
        <v>149</v>
      </c>
      <c r="DS118">
        <v>3133</v>
      </c>
      <c r="DT118">
        <v>5207</v>
      </c>
      <c r="DU118">
        <v>14</v>
      </c>
      <c r="DV118">
        <v>9</v>
      </c>
      <c r="DW118">
        <v>0</v>
      </c>
      <c r="DX118">
        <v>0</v>
      </c>
      <c r="DY118">
        <v>193</v>
      </c>
      <c r="DZ118">
        <v>175</v>
      </c>
      <c r="EA118">
        <v>0</v>
      </c>
      <c r="EB118">
        <v>0</v>
      </c>
      <c r="EC118">
        <v>0</v>
      </c>
      <c r="ED118">
        <v>4</v>
      </c>
      <c r="EE118">
        <v>35</v>
      </c>
      <c r="EF118">
        <v>36</v>
      </c>
      <c r="EG118">
        <v>2</v>
      </c>
      <c r="EH118">
        <v>0</v>
      </c>
      <c r="EI118">
        <v>0</v>
      </c>
      <c r="EJ118">
        <v>22</v>
      </c>
      <c r="EK118">
        <v>99</v>
      </c>
      <c r="EL118">
        <v>56</v>
      </c>
      <c r="EM118">
        <v>50</v>
      </c>
      <c r="EN118">
        <v>56</v>
      </c>
      <c r="EO118">
        <v>58</v>
      </c>
      <c r="EP118">
        <v>48</v>
      </c>
      <c r="EQ118" t="s">
        <v>1046</v>
      </c>
      <c r="ER118" t="s">
        <v>1050</v>
      </c>
    </row>
    <row r="119" spans="1:148">
      <c r="A119" s="1">
        <v>116</v>
      </c>
      <c r="B119" t="s">
        <v>1051</v>
      </c>
      <c r="C119" s="4" t="s">
        <v>146</v>
      </c>
      <c r="D119">
        <v>0</v>
      </c>
      <c r="E119">
        <v>0</v>
      </c>
      <c r="F119">
        <v>0</v>
      </c>
      <c r="G119">
        <v>6</v>
      </c>
      <c r="H119">
        <v>0</v>
      </c>
      <c r="I119">
        <v>0</v>
      </c>
      <c r="J119" s="4" t="s">
        <v>145</v>
      </c>
      <c r="L119" s="4" t="s">
        <v>146</v>
      </c>
      <c r="M119">
        <v>843</v>
      </c>
      <c r="N119" s="4" t="s">
        <v>146</v>
      </c>
      <c r="O119">
        <v>2141</v>
      </c>
      <c r="P119" s="4" t="s">
        <v>172</v>
      </c>
      <c r="R119" s="4" t="s">
        <v>146</v>
      </c>
      <c r="S119" t="s">
        <v>145</v>
      </c>
      <c r="T119" t="s">
        <v>145</v>
      </c>
      <c r="U119" t="s">
        <v>1052</v>
      </c>
      <c r="V119" s="4" t="s">
        <v>146</v>
      </c>
      <c r="W119" t="s">
        <v>1053</v>
      </c>
      <c r="X119" t="s">
        <v>241</v>
      </c>
      <c r="Y119" s="4" t="s">
        <v>145</v>
      </c>
      <c r="AA119">
        <v>3</v>
      </c>
      <c r="AB119">
        <v>4</v>
      </c>
      <c r="AC119" t="s">
        <v>149</v>
      </c>
      <c r="AD119">
        <v>36</v>
      </c>
      <c r="AE119" t="s">
        <v>149</v>
      </c>
      <c r="AF119">
        <v>0</v>
      </c>
      <c r="AG119" t="s">
        <v>149</v>
      </c>
      <c r="AH119">
        <v>0</v>
      </c>
      <c r="AI119">
        <v>0.11</v>
      </c>
      <c r="AJ119">
        <v>1724.11</v>
      </c>
      <c r="AK119">
        <v>1724.11</v>
      </c>
      <c r="AL119" s="4" t="s">
        <v>146</v>
      </c>
      <c r="AM119" t="s">
        <v>146</v>
      </c>
      <c r="AN119">
        <v>40</v>
      </c>
      <c r="AO119">
        <v>7</v>
      </c>
      <c r="AP119" t="s">
        <v>150</v>
      </c>
      <c r="AR119" s="4" t="s">
        <v>151</v>
      </c>
      <c r="AS119" s="4" t="s">
        <v>146</v>
      </c>
      <c r="AU119" s="4" t="s">
        <v>146</v>
      </c>
      <c r="AV119">
        <v>3</v>
      </c>
      <c r="AW119" s="4" t="s">
        <v>146</v>
      </c>
      <c r="AX119" t="s">
        <v>1054</v>
      </c>
      <c r="AY119">
        <v>100</v>
      </c>
      <c r="AZ119">
        <v>100</v>
      </c>
      <c r="BA119">
        <v>100</v>
      </c>
      <c r="BB119">
        <v>100</v>
      </c>
      <c r="BC119">
        <v>100</v>
      </c>
      <c r="BD119" t="s">
        <v>149</v>
      </c>
      <c r="BE119">
        <v>0</v>
      </c>
      <c r="BF119" t="s">
        <v>149</v>
      </c>
      <c r="BG119">
        <v>80</v>
      </c>
      <c r="BH119" t="s">
        <v>149</v>
      </c>
      <c r="BI119">
        <v>208</v>
      </c>
      <c r="BJ119" t="s">
        <v>149</v>
      </c>
      <c r="BK119">
        <v>633</v>
      </c>
      <c r="BL119" t="s">
        <v>149</v>
      </c>
      <c r="BM119">
        <v>633</v>
      </c>
      <c r="BN119" t="s">
        <v>145</v>
      </c>
      <c r="BU119" t="s">
        <v>149</v>
      </c>
      <c r="BV119">
        <v>38</v>
      </c>
      <c r="BW119" t="s">
        <v>149</v>
      </c>
      <c r="BX119">
        <v>0</v>
      </c>
      <c r="BY119" t="s">
        <v>149</v>
      </c>
      <c r="BZ119">
        <v>0</v>
      </c>
      <c r="CA119" t="s">
        <v>149</v>
      </c>
      <c r="CB119">
        <v>0</v>
      </c>
      <c r="CC119" s="4" t="s">
        <v>146</v>
      </c>
      <c r="CD119" t="s">
        <v>149</v>
      </c>
      <c r="CE119">
        <v>0</v>
      </c>
      <c r="CF119" t="s">
        <v>149</v>
      </c>
      <c r="CG119">
        <v>0</v>
      </c>
      <c r="CH119" t="s">
        <v>149</v>
      </c>
      <c r="CI119">
        <v>0</v>
      </c>
      <c r="CJ119" t="s">
        <v>145</v>
      </c>
      <c r="CL119" t="s">
        <v>176</v>
      </c>
      <c r="CN119" t="s">
        <v>146</v>
      </c>
      <c r="CO119" s="6" t="s">
        <v>177</v>
      </c>
      <c r="CP119">
        <v>1</v>
      </c>
      <c r="CQ119">
        <v>8</v>
      </c>
      <c r="CR119" s="4" t="s">
        <v>145</v>
      </c>
      <c r="CT119" s="8" t="str">
        <f t="shared" si="6"/>
        <v>Não</v>
      </c>
      <c r="CU119" s="4" t="s">
        <v>145</v>
      </c>
      <c r="CW119" s="8" t="str">
        <f t="shared" si="4"/>
        <v>Não</v>
      </c>
      <c r="CX119" s="4" t="s">
        <v>157</v>
      </c>
      <c r="CY119" s="4" t="s">
        <v>146</v>
      </c>
      <c r="CZ119" t="s">
        <v>1055</v>
      </c>
      <c r="DA119" t="s">
        <v>146</v>
      </c>
      <c r="DC119" t="s">
        <v>149</v>
      </c>
      <c r="DD119">
        <v>20</v>
      </c>
      <c r="DE119" t="s">
        <v>149</v>
      </c>
      <c r="DF119">
        <v>20</v>
      </c>
      <c r="DG119" s="4" t="s">
        <v>145</v>
      </c>
      <c r="DI119" s="8" t="str">
        <f t="shared" si="5"/>
        <v>Não</v>
      </c>
      <c r="DJ119" s="4" t="s">
        <v>159</v>
      </c>
      <c r="DK119" t="s">
        <v>149</v>
      </c>
      <c r="DL119">
        <v>1</v>
      </c>
      <c r="DM119" t="s">
        <v>149</v>
      </c>
      <c r="DN119">
        <v>6</v>
      </c>
      <c r="DO119" s="4">
        <v>35.619999999999997</v>
      </c>
      <c r="DP119" s="4">
        <v>74.33</v>
      </c>
      <c r="DQ119" s="4">
        <v>6.72</v>
      </c>
      <c r="DR119">
        <v>0</v>
      </c>
      <c r="DS119">
        <v>843</v>
      </c>
      <c r="DT119">
        <v>2141</v>
      </c>
      <c r="DU119">
        <v>0</v>
      </c>
      <c r="DV119">
        <v>0</v>
      </c>
      <c r="DW119">
        <v>15</v>
      </c>
      <c r="DX119">
        <v>19</v>
      </c>
      <c r="DY119">
        <v>73</v>
      </c>
      <c r="DZ119">
        <v>57</v>
      </c>
      <c r="EA119">
        <v>0</v>
      </c>
      <c r="EB119">
        <v>0</v>
      </c>
      <c r="EC119">
        <v>8</v>
      </c>
      <c r="ED119">
        <v>0</v>
      </c>
      <c r="EE119">
        <v>36</v>
      </c>
      <c r="EF119">
        <v>38</v>
      </c>
      <c r="EG119">
        <v>0</v>
      </c>
      <c r="EH119">
        <v>0</v>
      </c>
      <c r="EI119">
        <v>0</v>
      </c>
      <c r="EJ119">
        <v>0</v>
      </c>
      <c r="EK119">
        <v>54</v>
      </c>
      <c r="EL119">
        <v>41</v>
      </c>
      <c r="EM119">
        <v>40</v>
      </c>
      <c r="EN119">
        <v>43</v>
      </c>
      <c r="EO119">
        <v>37</v>
      </c>
      <c r="EP119">
        <v>48</v>
      </c>
      <c r="EQ119" t="s">
        <v>1056</v>
      </c>
      <c r="ER119" t="s">
        <v>1057</v>
      </c>
    </row>
    <row r="120" spans="1:148">
      <c r="A120" s="1">
        <v>117</v>
      </c>
      <c r="B120" t="s">
        <v>1058</v>
      </c>
      <c r="C120" s="4" t="s">
        <v>146</v>
      </c>
      <c r="D120">
        <v>0</v>
      </c>
      <c r="E120">
        <v>0</v>
      </c>
      <c r="F120">
        <v>0</v>
      </c>
      <c r="G120">
        <v>0</v>
      </c>
      <c r="H120">
        <v>44</v>
      </c>
      <c r="I120">
        <v>9</v>
      </c>
      <c r="J120" s="4" t="s">
        <v>145</v>
      </c>
      <c r="L120" s="4" t="s">
        <v>145</v>
      </c>
      <c r="N120" s="4" t="s">
        <v>145</v>
      </c>
      <c r="P120" s="4" t="s">
        <v>172</v>
      </c>
      <c r="R120" s="4" t="s">
        <v>146</v>
      </c>
      <c r="S120" t="s">
        <v>146</v>
      </c>
      <c r="T120" t="s">
        <v>145</v>
      </c>
      <c r="V120" s="4" t="s">
        <v>146</v>
      </c>
      <c r="W120" t="s">
        <v>1059</v>
      </c>
      <c r="X120" t="s">
        <v>241</v>
      </c>
      <c r="Y120" s="4" t="s">
        <v>145</v>
      </c>
      <c r="AA120">
        <v>4</v>
      </c>
      <c r="AB120">
        <v>2</v>
      </c>
      <c r="AC120" t="s">
        <v>149</v>
      </c>
      <c r="AD120">
        <v>17</v>
      </c>
      <c r="AE120" t="s">
        <v>149</v>
      </c>
      <c r="AF120">
        <v>0</v>
      </c>
      <c r="AG120" t="s">
        <v>149</v>
      </c>
      <c r="AH120">
        <v>0</v>
      </c>
      <c r="AI120">
        <v>1725.98</v>
      </c>
      <c r="AJ120">
        <v>1725.98</v>
      </c>
      <c r="AK120">
        <v>1725.98</v>
      </c>
      <c r="AL120" s="4" t="s">
        <v>146</v>
      </c>
      <c r="AM120" t="s">
        <v>146</v>
      </c>
      <c r="AN120">
        <v>40</v>
      </c>
      <c r="AO120">
        <v>6</v>
      </c>
      <c r="AP120" t="s">
        <v>150</v>
      </c>
      <c r="AR120" s="4" t="s">
        <v>151</v>
      </c>
      <c r="AS120" s="4" t="s">
        <v>145</v>
      </c>
      <c r="AT120">
        <v>100</v>
      </c>
      <c r="AU120" s="4" t="s">
        <v>146</v>
      </c>
      <c r="AV120">
        <v>4</v>
      </c>
      <c r="AW120" s="4" t="s">
        <v>146</v>
      </c>
      <c r="AX120" t="s">
        <v>1060</v>
      </c>
      <c r="AY120">
        <v>100</v>
      </c>
      <c r="AZ120">
        <v>100</v>
      </c>
      <c r="BA120">
        <v>100</v>
      </c>
      <c r="BB120">
        <v>100</v>
      </c>
      <c r="BC120">
        <v>100</v>
      </c>
      <c r="BD120" t="s">
        <v>149</v>
      </c>
      <c r="BE120">
        <v>13</v>
      </c>
      <c r="BF120" t="s">
        <v>149</v>
      </c>
      <c r="BG120">
        <v>28</v>
      </c>
      <c r="BH120" t="s">
        <v>149</v>
      </c>
      <c r="BI120">
        <v>93</v>
      </c>
      <c r="BJ120" t="s">
        <v>149</v>
      </c>
      <c r="BK120">
        <v>512</v>
      </c>
      <c r="BL120" t="s">
        <v>149</v>
      </c>
      <c r="BM120">
        <v>412</v>
      </c>
      <c r="BN120" t="s">
        <v>146</v>
      </c>
      <c r="BO120">
        <v>28</v>
      </c>
      <c r="BP120">
        <v>0</v>
      </c>
      <c r="BQ120">
        <v>108</v>
      </c>
      <c r="BR120">
        <v>14</v>
      </c>
      <c r="BS120">
        <v>0</v>
      </c>
      <c r="BT120">
        <v>14</v>
      </c>
      <c r="BU120" t="s">
        <v>149</v>
      </c>
      <c r="BV120">
        <v>17</v>
      </c>
      <c r="BW120" t="s">
        <v>149</v>
      </c>
      <c r="BX120">
        <v>0</v>
      </c>
      <c r="BY120" t="s">
        <v>149</v>
      </c>
      <c r="BZ120">
        <v>0</v>
      </c>
      <c r="CA120" t="s">
        <v>149</v>
      </c>
      <c r="CB120">
        <v>0</v>
      </c>
      <c r="CC120" s="4" t="s">
        <v>146</v>
      </c>
      <c r="CD120" t="s">
        <v>149</v>
      </c>
      <c r="CE120" t="s">
        <v>1061</v>
      </c>
      <c r="CF120" t="s">
        <v>149</v>
      </c>
      <c r="CG120" t="s">
        <v>1061</v>
      </c>
      <c r="CH120" t="s">
        <v>149</v>
      </c>
      <c r="CI120" t="s">
        <v>1061</v>
      </c>
      <c r="CJ120" t="s">
        <v>145</v>
      </c>
      <c r="CL120" t="s">
        <v>176</v>
      </c>
      <c r="CN120" t="s">
        <v>146</v>
      </c>
      <c r="CO120" s="6" t="s">
        <v>351</v>
      </c>
      <c r="CP120">
        <v>0</v>
      </c>
      <c r="CQ120">
        <v>0</v>
      </c>
      <c r="CR120" s="4" t="s">
        <v>146</v>
      </c>
      <c r="CS120" t="s">
        <v>747</v>
      </c>
      <c r="CT120" s="8">
        <f t="shared" si="6"/>
        <v>15</v>
      </c>
      <c r="CU120" s="4" t="s">
        <v>145</v>
      </c>
      <c r="CW120" s="8" t="str">
        <f t="shared" si="4"/>
        <v>Não</v>
      </c>
      <c r="CX120" s="4" t="s">
        <v>178</v>
      </c>
      <c r="CY120" s="4" t="s">
        <v>146</v>
      </c>
      <c r="CZ120" t="s">
        <v>1062</v>
      </c>
      <c r="DA120" t="s">
        <v>149</v>
      </c>
      <c r="DB120">
        <v>40</v>
      </c>
      <c r="DC120" t="s">
        <v>149</v>
      </c>
      <c r="DD120">
        <v>40</v>
      </c>
      <c r="DE120" t="s">
        <v>149</v>
      </c>
      <c r="DF120">
        <v>40</v>
      </c>
      <c r="DG120" s="4" t="s">
        <v>145</v>
      </c>
      <c r="DI120" s="8" t="str">
        <f t="shared" si="5"/>
        <v>Não</v>
      </c>
      <c r="DJ120" s="4" t="s">
        <v>159</v>
      </c>
      <c r="DK120" t="s">
        <v>149</v>
      </c>
      <c r="DL120">
        <v>160</v>
      </c>
      <c r="DM120" t="s">
        <v>149</v>
      </c>
      <c r="DN120">
        <v>45</v>
      </c>
      <c r="DO120" s="4">
        <v>95</v>
      </c>
      <c r="DP120" s="4">
        <v>60</v>
      </c>
      <c r="DQ120" s="4">
        <v>25</v>
      </c>
      <c r="DR120">
        <v>215</v>
      </c>
      <c r="DS120">
        <v>610</v>
      </c>
      <c r="DT120">
        <v>2217</v>
      </c>
      <c r="DU120">
        <v>13</v>
      </c>
      <c r="DV120">
        <v>62</v>
      </c>
      <c r="DW120">
        <v>32</v>
      </c>
      <c r="DX120">
        <v>2</v>
      </c>
      <c r="DY120">
        <v>101</v>
      </c>
      <c r="DZ120">
        <v>5</v>
      </c>
      <c r="EA120">
        <v>7</v>
      </c>
      <c r="EB120">
        <v>21</v>
      </c>
      <c r="EC120">
        <v>65</v>
      </c>
      <c r="ED120">
        <v>14</v>
      </c>
      <c r="EE120">
        <v>17</v>
      </c>
      <c r="EF120">
        <v>15</v>
      </c>
      <c r="EG120">
        <v>0</v>
      </c>
      <c r="EH120">
        <v>0</v>
      </c>
      <c r="EI120">
        <v>0</v>
      </c>
      <c r="EJ120">
        <v>13</v>
      </c>
      <c r="EK120">
        <v>13</v>
      </c>
      <c r="EL120">
        <v>21</v>
      </c>
      <c r="EM120">
        <v>16</v>
      </c>
      <c r="EN120">
        <v>26</v>
      </c>
      <c r="EO120">
        <v>18</v>
      </c>
      <c r="EP120">
        <v>21</v>
      </c>
      <c r="EQ120" t="s">
        <v>1063</v>
      </c>
      <c r="ER120" t="s">
        <v>1064</v>
      </c>
    </row>
    <row r="121" spans="1:148">
      <c r="A121" s="1">
        <v>118</v>
      </c>
      <c r="B121" t="s">
        <v>1065</v>
      </c>
      <c r="C121" s="4" t="s">
        <v>145</v>
      </c>
      <c r="J121" s="4" t="s">
        <v>145</v>
      </c>
      <c r="L121" s="4" t="s">
        <v>145</v>
      </c>
      <c r="N121" s="4" t="s">
        <v>145</v>
      </c>
      <c r="P121" s="4" t="s">
        <v>147</v>
      </c>
      <c r="R121" s="4" t="s">
        <v>146</v>
      </c>
      <c r="S121" t="s">
        <v>146</v>
      </c>
      <c r="T121" t="s">
        <v>145</v>
      </c>
      <c r="V121" s="4" t="s">
        <v>146</v>
      </c>
      <c r="W121" t="s">
        <v>1066</v>
      </c>
      <c r="X121" t="s">
        <v>1067</v>
      </c>
      <c r="Y121" s="4" t="s">
        <v>145</v>
      </c>
      <c r="AA121">
        <v>1</v>
      </c>
      <c r="AB121">
        <v>0</v>
      </c>
      <c r="AC121" t="s">
        <v>149</v>
      </c>
      <c r="AD121">
        <v>13</v>
      </c>
      <c r="AE121" t="s">
        <v>149</v>
      </c>
      <c r="AF121">
        <v>1</v>
      </c>
      <c r="AG121" t="s">
        <v>146</v>
      </c>
      <c r="AI121">
        <v>2298.79</v>
      </c>
      <c r="AJ121">
        <v>2298.79</v>
      </c>
      <c r="AK121">
        <v>2298.79</v>
      </c>
      <c r="AL121" s="4" t="s">
        <v>146</v>
      </c>
      <c r="AM121" t="s">
        <v>146</v>
      </c>
      <c r="AN121">
        <v>1</v>
      </c>
      <c r="AO121">
        <v>11</v>
      </c>
      <c r="AP121" t="s">
        <v>150</v>
      </c>
      <c r="AR121" s="4" t="s">
        <v>151</v>
      </c>
      <c r="AS121" s="4" t="s">
        <v>146</v>
      </c>
      <c r="AU121" s="4" t="s">
        <v>146</v>
      </c>
      <c r="AV121">
        <v>9</v>
      </c>
      <c r="AW121" s="4" t="s">
        <v>146</v>
      </c>
      <c r="AX121" t="s">
        <v>1068</v>
      </c>
      <c r="AY121">
        <v>60</v>
      </c>
      <c r="AZ121">
        <v>70</v>
      </c>
      <c r="BA121">
        <v>70</v>
      </c>
      <c r="BB121">
        <v>80</v>
      </c>
      <c r="BC121">
        <v>80</v>
      </c>
      <c r="BD121" t="s">
        <v>146</v>
      </c>
      <c r="BF121" t="s">
        <v>149</v>
      </c>
      <c r="BG121">
        <v>16</v>
      </c>
      <c r="BH121" t="s">
        <v>149</v>
      </c>
      <c r="BI121">
        <v>41</v>
      </c>
      <c r="BJ121" t="s">
        <v>149</v>
      </c>
      <c r="BK121">
        <v>177</v>
      </c>
      <c r="BL121" t="s">
        <v>149</v>
      </c>
      <c r="BM121">
        <v>162</v>
      </c>
      <c r="BN121" t="s">
        <v>146</v>
      </c>
      <c r="BO121">
        <v>24</v>
      </c>
      <c r="BP121">
        <v>0</v>
      </c>
      <c r="BQ121">
        <v>436</v>
      </c>
      <c r="BR121">
        <v>4</v>
      </c>
      <c r="BS121">
        <v>0</v>
      </c>
      <c r="BT121">
        <v>0</v>
      </c>
      <c r="BU121" t="s">
        <v>149</v>
      </c>
      <c r="BV121">
        <v>13</v>
      </c>
      <c r="BW121" t="s">
        <v>146</v>
      </c>
      <c r="BY121" t="s">
        <v>146</v>
      </c>
      <c r="CA121" t="s">
        <v>146</v>
      </c>
      <c r="CC121" s="4" t="s">
        <v>146</v>
      </c>
      <c r="CD121" t="s">
        <v>146</v>
      </c>
      <c r="CF121" t="s">
        <v>146</v>
      </c>
      <c r="CH121" t="s">
        <v>146</v>
      </c>
      <c r="CJ121" t="s">
        <v>145</v>
      </c>
      <c r="CL121" t="s">
        <v>155</v>
      </c>
      <c r="CN121" t="s">
        <v>146</v>
      </c>
      <c r="CO121" s="6" t="s">
        <v>351</v>
      </c>
      <c r="CP121">
        <v>1</v>
      </c>
      <c r="CQ121">
        <v>1</v>
      </c>
      <c r="CR121" s="4" t="s">
        <v>146</v>
      </c>
      <c r="CS121" t="s">
        <v>400</v>
      </c>
      <c r="CT121" s="8">
        <f t="shared" si="6"/>
        <v>31</v>
      </c>
      <c r="CU121" s="4" t="s">
        <v>145</v>
      </c>
      <c r="CW121" s="8" t="str">
        <f t="shared" si="4"/>
        <v>Não</v>
      </c>
      <c r="CX121" s="4" t="s">
        <v>157</v>
      </c>
      <c r="CY121" s="4" t="s">
        <v>146</v>
      </c>
      <c r="CZ121" t="s">
        <v>1069</v>
      </c>
      <c r="DA121" t="s">
        <v>146</v>
      </c>
      <c r="DC121" t="s">
        <v>146</v>
      </c>
      <c r="DE121" t="s">
        <v>149</v>
      </c>
      <c r="DF121">
        <v>6</v>
      </c>
      <c r="DG121" s="4" t="s">
        <v>145</v>
      </c>
      <c r="DI121" s="8" t="str">
        <f t="shared" si="5"/>
        <v>Não</v>
      </c>
      <c r="DJ121" s="4" t="s">
        <v>181</v>
      </c>
      <c r="DK121" t="s">
        <v>146</v>
      </c>
      <c r="DM121" t="s">
        <v>146</v>
      </c>
      <c r="DO121" s="4">
        <v>100</v>
      </c>
      <c r="DP121" s="4">
        <v>86</v>
      </c>
      <c r="DQ121" s="4">
        <v>39.04</v>
      </c>
      <c r="DR121">
        <v>0</v>
      </c>
      <c r="DS121">
        <v>154</v>
      </c>
      <c r="DT121">
        <v>417</v>
      </c>
      <c r="DU121">
        <v>5</v>
      </c>
      <c r="DV121">
        <v>2</v>
      </c>
      <c r="DW121">
        <v>8</v>
      </c>
      <c r="DX121">
        <v>1</v>
      </c>
      <c r="DY121">
        <v>16</v>
      </c>
      <c r="DZ121">
        <v>1</v>
      </c>
      <c r="EA121">
        <v>0</v>
      </c>
      <c r="EB121">
        <v>50</v>
      </c>
      <c r="EC121">
        <v>39</v>
      </c>
      <c r="ED121">
        <v>6</v>
      </c>
      <c r="EE121">
        <v>8</v>
      </c>
      <c r="EF121">
        <v>13</v>
      </c>
      <c r="EG121">
        <v>0</v>
      </c>
      <c r="EH121">
        <v>0</v>
      </c>
      <c r="EI121">
        <v>0</v>
      </c>
      <c r="EJ121">
        <v>6</v>
      </c>
      <c r="EK121">
        <v>16</v>
      </c>
      <c r="EL121">
        <v>9</v>
      </c>
      <c r="EM121">
        <v>6</v>
      </c>
      <c r="EN121">
        <v>12</v>
      </c>
      <c r="EO121">
        <v>6</v>
      </c>
      <c r="EP121">
        <v>7</v>
      </c>
      <c r="EQ121" t="s">
        <v>1070</v>
      </c>
      <c r="ER121" t="s">
        <v>1071</v>
      </c>
    </row>
    <row r="122" spans="1:148">
      <c r="A122" s="1">
        <v>119</v>
      </c>
      <c r="B122" t="s">
        <v>1072</v>
      </c>
      <c r="C122" s="4" t="s">
        <v>146</v>
      </c>
      <c r="D122">
        <v>0</v>
      </c>
      <c r="E122">
        <v>0</v>
      </c>
      <c r="F122">
        <v>0</v>
      </c>
      <c r="G122">
        <v>10</v>
      </c>
      <c r="H122">
        <v>0</v>
      </c>
      <c r="I122">
        <v>0</v>
      </c>
      <c r="J122" s="4" t="s">
        <v>145</v>
      </c>
      <c r="L122" s="4" t="s">
        <v>146</v>
      </c>
      <c r="M122">
        <v>50</v>
      </c>
      <c r="N122" s="4" t="s">
        <v>146</v>
      </c>
      <c r="O122">
        <v>0</v>
      </c>
      <c r="P122" s="4" t="s">
        <v>147</v>
      </c>
      <c r="R122" s="4" t="s">
        <v>146</v>
      </c>
      <c r="S122" t="s">
        <v>146</v>
      </c>
      <c r="T122" t="s">
        <v>146</v>
      </c>
      <c r="V122" s="4" t="s">
        <v>146</v>
      </c>
      <c r="W122">
        <v>1.1679999999999999</v>
      </c>
      <c r="X122" t="s">
        <v>215</v>
      </c>
      <c r="Y122" s="4" t="s">
        <v>145</v>
      </c>
      <c r="AA122">
        <v>0</v>
      </c>
      <c r="AB122">
        <v>0</v>
      </c>
      <c r="AC122" t="s">
        <v>149</v>
      </c>
      <c r="AD122">
        <v>29</v>
      </c>
      <c r="AE122" t="s">
        <v>149</v>
      </c>
      <c r="AF122">
        <v>29</v>
      </c>
      <c r="AG122" t="s">
        <v>146</v>
      </c>
      <c r="AI122">
        <v>2298.0100000000002</v>
      </c>
      <c r="AJ122">
        <v>2298.0100000000002</v>
      </c>
      <c r="AK122">
        <v>2298.0100000000002</v>
      </c>
      <c r="AL122" s="4" t="s">
        <v>146</v>
      </c>
      <c r="AM122" t="s">
        <v>146</v>
      </c>
      <c r="AN122">
        <v>40</v>
      </c>
      <c r="AO122">
        <v>7</v>
      </c>
      <c r="AP122" t="s">
        <v>150</v>
      </c>
      <c r="AR122" s="4" t="s">
        <v>157</v>
      </c>
      <c r="AS122" s="4" t="s">
        <v>145</v>
      </c>
      <c r="AT122">
        <v>20</v>
      </c>
      <c r="AU122" s="4" t="s">
        <v>145</v>
      </c>
      <c r="AW122" s="4" t="s">
        <v>146</v>
      </c>
      <c r="AX122" t="s">
        <v>1073</v>
      </c>
      <c r="AY122">
        <v>100</v>
      </c>
      <c r="AZ122">
        <v>100</v>
      </c>
      <c r="BA122">
        <v>100</v>
      </c>
      <c r="BB122">
        <v>100</v>
      </c>
      <c r="BC122">
        <v>100</v>
      </c>
      <c r="BD122" t="s">
        <v>149</v>
      </c>
      <c r="BE122">
        <v>12</v>
      </c>
      <c r="BF122" t="s">
        <v>149</v>
      </c>
      <c r="BG122">
        <v>32</v>
      </c>
      <c r="BH122" t="s">
        <v>149</v>
      </c>
      <c r="BI122">
        <v>180</v>
      </c>
      <c r="BJ122" t="s">
        <v>149</v>
      </c>
      <c r="BK122">
        <v>35</v>
      </c>
      <c r="BL122" t="s">
        <v>149</v>
      </c>
      <c r="BM122">
        <v>450</v>
      </c>
      <c r="BN122" t="s">
        <v>145</v>
      </c>
      <c r="BU122" t="s">
        <v>149</v>
      </c>
      <c r="BV122">
        <v>29</v>
      </c>
      <c r="BW122" t="s">
        <v>149</v>
      </c>
      <c r="BX122">
        <v>180</v>
      </c>
      <c r="BY122" t="s">
        <v>149</v>
      </c>
      <c r="BZ122">
        <v>0</v>
      </c>
      <c r="CA122" t="s">
        <v>149</v>
      </c>
      <c r="CB122">
        <v>0</v>
      </c>
      <c r="CC122" s="4" t="s">
        <v>145</v>
      </c>
      <c r="CD122" t="s">
        <v>146</v>
      </c>
      <c r="CF122" t="s">
        <v>146</v>
      </c>
      <c r="CH122" t="s">
        <v>146</v>
      </c>
      <c r="CJ122" t="s">
        <v>145</v>
      </c>
      <c r="CL122" t="s">
        <v>155</v>
      </c>
      <c r="CN122" t="s">
        <v>145</v>
      </c>
      <c r="CO122" s="6" t="s">
        <v>234</v>
      </c>
      <c r="CP122">
        <v>2</v>
      </c>
      <c r="CQ122">
        <v>2</v>
      </c>
      <c r="CR122" s="4" t="s">
        <v>145</v>
      </c>
      <c r="CT122" s="8" t="str">
        <f t="shared" si="6"/>
        <v>Não</v>
      </c>
      <c r="CU122" s="4" t="s">
        <v>145</v>
      </c>
      <c r="CW122" s="8" t="str">
        <f t="shared" si="4"/>
        <v>Não</v>
      </c>
      <c r="CX122" s="4" t="s">
        <v>157</v>
      </c>
      <c r="CY122" s="4" t="s">
        <v>146</v>
      </c>
      <c r="CZ122" t="s">
        <v>1074</v>
      </c>
      <c r="DA122" t="s">
        <v>146</v>
      </c>
      <c r="DC122" t="s">
        <v>146</v>
      </c>
      <c r="DE122" t="s">
        <v>146</v>
      </c>
      <c r="DG122" s="4" t="s">
        <v>145</v>
      </c>
      <c r="DI122" s="8" t="str">
        <f t="shared" si="5"/>
        <v>Não</v>
      </c>
      <c r="DJ122" s="4"/>
      <c r="DK122" t="s">
        <v>149</v>
      </c>
      <c r="DL122">
        <v>0</v>
      </c>
      <c r="DM122" t="s">
        <v>146</v>
      </c>
      <c r="DO122" s="4">
        <v>100</v>
      </c>
      <c r="DP122" s="4">
        <v>60</v>
      </c>
      <c r="DQ122" s="4">
        <v>100</v>
      </c>
      <c r="DR122">
        <v>180</v>
      </c>
      <c r="DS122">
        <v>80</v>
      </c>
      <c r="DT122">
        <v>1678</v>
      </c>
      <c r="DU122">
        <v>12</v>
      </c>
      <c r="DV122">
        <v>0</v>
      </c>
      <c r="DW122">
        <v>35</v>
      </c>
      <c r="DX122">
        <v>2</v>
      </c>
      <c r="DY122">
        <v>152</v>
      </c>
      <c r="DZ122">
        <v>25</v>
      </c>
      <c r="EA122">
        <v>93</v>
      </c>
      <c r="EB122">
        <v>93</v>
      </c>
      <c r="EC122">
        <v>93</v>
      </c>
      <c r="ED122">
        <v>1</v>
      </c>
      <c r="EE122">
        <v>29</v>
      </c>
      <c r="EF122">
        <v>29</v>
      </c>
      <c r="EG122">
        <v>1</v>
      </c>
      <c r="EH122">
        <v>0</v>
      </c>
      <c r="EI122">
        <v>0</v>
      </c>
      <c r="EJ122">
        <v>29</v>
      </c>
      <c r="EK122">
        <v>29</v>
      </c>
      <c r="EL122">
        <v>29</v>
      </c>
      <c r="EM122">
        <v>29</v>
      </c>
      <c r="EN122">
        <v>29</v>
      </c>
      <c r="EO122">
        <v>29</v>
      </c>
      <c r="EP122">
        <v>29</v>
      </c>
      <c r="EQ122" t="s">
        <v>1075</v>
      </c>
      <c r="ER122" t="s">
        <v>1076</v>
      </c>
    </row>
    <row r="123" spans="1:148">
      <c r="A123" s="1">
        <v>120</v>
      </c>
      <c r="B123" t="s">
        <v>1077</v>
      </c>
      <c r="C123" s="4" t="s">
        <v>146</v>
      </c>
      <c r="D123">
        <v>0</v>
      </c>
      <c r="E123">
        <v>0</v>
      </c>
      <c r="F123">
        <v>0</v>
      </c>
      <c r="G123">
        <v>0</v>
      </c>
      <c r="H123">
        <v>0</v>
      </c>
      <c r="I123">
        <v>0</v>
      </c>
      <c r="J123" s="4" t="s">
        <v>146</v>
      </c>
      <c r="K123">
        <v>562</v>
      </c>
      <c r="L123" s="4" t="s">
        <v>146</v>
      </c>
      <c r="M123">
        <v>661</v>
      </c>
      <c r="N123" s="4" t="s">
        <v>146</v>
      </c>
      <c r="O123">
        <v>2357</v>
      </c>
      <c r="P123" s="4" t="s">
        <v>223</v>
      </c>
      <c r="R123" s="4" t="s">
        <v>146</v>
      </c>
      <c r="S123" t="s">
        <v>146</v>
      </c>
      <c r="T123" t="s">
        <v>145</v>
      </c>
      <c r="V123" s="4" t="s">
        <v>146</v>
      </c>
      <c r="W123" t="s">
        <v>1078</v>
      </c>
      <c r="X123" t="s">
        <v>163</v>
      </c>
      <c r="Y123" s="4" t="s">
        <v>145</v>
      </c>
      <c r="AA123">
        <v>19</v>
      </c>
      <c r="AB123">
        <v>4</v>
      </c>
      <c r="AC123" t="s">
        <v>149</v>
      </c>
      <c r="AD123">
        <v>19</v>
      </c>
      <c r="AE123" t="s">
        <v>149</v>
      </c>
      <c r="AF123">
        <v>0</v>
      </c>
      <c r="AG123" t="s">
        <v>146</v>
      </c>
      <c r="AI123">
        <v>2068.92</v>
      </c>
      <c r="AJ123">
        <v>2068.92</v>
      </c>
      <c r="AK123">
        <v>2068.92</v>
      </c>
      <c r="AL123" s="4" t="s">
        <v>146</v>
      </c>
      <c r="AM123" t="s">
        <v>146</v>
      </c>
      <c r="AN123">
        <v>50</v>
      </c>
      <c r="AO123">
        <v>2013</v>
      </c>
      <c r="AP123" t="s">
        <v>150</v>
      </c>
      <c r="AR123" s="4" t="s">
        <v>151</v>
      </c>
      <c r="AS123" s="4" t="s">
        <v>146</v>
      </c>
      <c r="AU123" s="4" t="s">
        <v>146</v>
      </c>
      <c r="AV123">
        <v>3</v>
      </c>
      <c r="AW123" s="4" t="s">
        <v>145</v>
      </c>
      <c r="BD123" t="s">
        <v>149</v>
      </c>
      <c r="BE123">
        <v>29</v>
      </c>
      <c r="BF123" t="s">
        <v>149</v>
      </c>
      <c r="BG123">
        <v>42</v>
      </c>
      <c r="BH123" t="s">
        <v>149</v>
      </c>
      <c r="BI123">
        <v>105</v>
      </c>
      <c r="BJ123" t="s">
        <v>149</v>
      </c>
      <c r="BK123">
        <v>492</v>
      </c>
      <c r="BL123" t="s">
        <v>149</v>
      </c>
      <c r="BM123">
        <v>438</v>
      </c>
      <c r="BN123" t="s">
        <v>145</v>
      </c>
      <c r="BU123" t="s">
        <v>149</v>
      </c>
      <c r="BV123">
        <v>19</v>
      </c>
      <c r="BW123" t="s">
        <v>149</v>
      </c>
      <c r="BX123">
        <v>0</v>
      </c>
      <c r="BY123" t="s">
        <v>149</v>
      </c>
      <c r="BZ123">
        <v>0</v>
      </c>
      <c r="CA123" t="s">
        <v>149</v>
      </c>
      <c r="CB123">
        <v>0</v>
      </c>
      <c r="CC123" s="4" t="s">
        <v>146</v>
      </c>
      <c r="CD123" t="s">
        <v>149</v>
      </c>
      <c r="CE123" t="s">
        <v>1079</v>
      </c>
      <c r="CF123" t="s">
        <v>149</v>
      </c>
      <c r="CG123" t="s">
        <v>1079</v>
      </c>
      <c r="CH123" t="s">
        <v>149</v>
      </c>
      <c r="CI123" t="s">
        <v>1079</v>
      </c>
      <c r="CJ123" t="s">
        <v>145</v>
      </c>
      <c r="CL123" t="s">
        <v>155</v>
      </c>
      <c r="CN123" t="s">
        <v>146</v>
      </c>
      <c r="CO123" s="6" t="s">
        <v>218</v>
      </c>
      <c r="CP123">
        <v>19</v>
      </c>
      <c r="CQ123">
        <v>19</v>
      </c>
      <c r="CR123" s="4" t="s">
        <v>146</v>
      </c>
      <c r="CS123" t="s">
        <v>218</v>
      </c>
      <c r="CT123" s="8">
        <f t="shared" si="6"/>
        <v>0</v>
      </c>
      <c r="CU123" s="4" t="s">
        <v>146</v>
      </c>
      <c r="CV123" t="s">
        <v>218</v>
      </c>
      <c r="CW123" s="8">
        <f t="shared" si="4"/>
        <v>0</v>
      </c>
      <c r="CX123" s="4" t="s">
        <v>157</v>
      </c>
      <c r="CY123" s="4" t="s">
        <v>146</v>
      </c>
      <c r="CZ123" t="s">
        <v>1080</v>
      </c>
      <c r="DA123" t="s">
        <v>149</v>
      </c>
      <c r="DB123">
        <v>120</v>
      </c>
      <c r="DC123" t="s">
        <v>149</v>
      </c>
      <c r="DD123">
        <v>120</v>
      </c>
      <c r="DE123" t="s">
        <v>149</v>
      </c>
      <c r="DF123">
        <v>120</v>
      </c>
      <c r="DG123" s="4" t="s">
        <v>145</v>
      </c>
      <c r="DI123" s="8" t="str">
        <f t="shared" si="5"/>
        <v>Não</v>
      </c>
      <c r="DJ123" s="4" t="s">
        <v>159</v>
      </c>
      <c r="DK123" t="s">
        <v>149</v>
      </c>
      <c r="DL123">
        <v>85</v>
      </c>
      <c r="DM123" t="s">
        <v>149</v>
      </c>
      <c r="DN123">
        <v>85</v>
      </c>
      <c r="DO123" s="4">
        <v>30.46</v>
      </c>
      <c r="DP123" s="4">
        <v>69.540000000000006</v>
      </c>
      <c r="DQ123" s="4">
        <v>28.73</v>
      </c>
      <c r="DR123">
        <v>562</v>
      </c>
      <c r="DS123">
        <v>661</v>
      </c>
      <c r="DT123">
        <v>2357</v>
      </c>
      <c r="DU123">
        <v>21</v>
      </c>
      <c r="DV123">
        <v>8</v>
      </c>
      <c r="DW123">
        <v>22</v>
      </c>
      <c r="DX123">
        <v>20</v>
      </c>
      <c r="DY123">
        <v>68</v>
      </c>
      <c r="DZ123">
        <v>98</v>
      </c>
      <c r="EA123">
        <v>98</v>
      </c>
      <c r="EB123">
        <v>98</v>
      </c>
      <c r="EC123">
        <v>98</v>
      </c>
      <c r="ED123">
        <v>5</v>
      </c>
      <c r="EE123">
        <v>5</v>
      </c>
      <c r="EF123">
        <v>15</v>
      </c>
      <c r="EG123">
        <v>0</v>
      </c>
      <c r="EH123">
        <v>0</v>
      </c>
      <c r="EI123">
        <v>0</v>
      </c>
      <c r="EJ123">
        <v>29</v>
      </c>
      <c r="EK123">
        <v>42</v>
      </c>
      <c r="EL123">
        <v>23</v>
      </c>
      <c r="EM123">
        <v>19</v>
      </c>
      <c r="EN123">
        <v>24</v>
      </c>
      <c r="EO123">
        <v>18</v>
      </c>
      <c r="EP123">
        <v>21</v>
      </c>
      <c r="EQ123" t="s">
        <v>1081</v>
      </c>
      <c r="ER123" t="s">
        <v>1082</v>
      </c>
    </row>
    <row r="124" spans="1:148">
      <c r="A124" s="1">
        <v>121</v>
      </c>
      <c r="B124" t="s">
        <v>1083</v>
      </c>
      <c r="C124" s="4" t="s">
        <v>145</v>
      </c>
      <c r="J124" s="4" t="s">
        <v>146</v>
      </c>
      <c r="K124">
        <v>1170</v>
      </c>
      <c r="L124" s="4" t="s">
        <v>146</v>
      </c>
      <c r="M124">
        <v>650</v>
      </c>
      <c r="N124" s="4" t="s">
        <v>146</v>
      </c>
      <c r="O124">
        <v>1850</v>
      </c>
      <c r="P124" s="4" t="s">
        <v>172</v>
      </c>
      <c r="R124" s="4" t="s">
        <v>146</v>
      </c>
      <c r="S124" t="s">
        <v>146</v>
      </c>
      <c r="T124" t="s">
        <v>145</v>
      </c>
      <c r="U124" t="s">
        <v>262</v>
      </c>
      <c r="V124" s="4" t="s">
        <v>146</v>
      </c>
      <c r="W124" t="s">
        <v>1084</v>
      </c>
      <c r="X124" t="s">
        <v>215</v>
      </c>
      <c r="Y124" s="4" t="s">
        <v>145</v>
      </c>
      <c r="AA124">
        <v>8</v>
      </c>
      <c r="AB124">
        <v>2</v>
      </c>
      <c r="AC124" t="s">
        <v>149</v>
      </c>
      <c r="AD124">
        <v>24</v>
      </c>
      <c r="AE124" t="s">
        <v>146</v>
      </c>
      <c r="AG124" t="s">
        <v>146</v>
      </c>
      <c r="AI124">
        <v>2298.81</v>
      </c>
      <c r="AJ124">
        <v>2291.81</v>
      </c>
      <c r="AK124">
        <v>2291.81</v>
      </c>
      <c r="AL124" s="4" t="s">
        <v>146</v>
      </c>
      <c r="AM124" t="s">
        <v>146</v>
      </c>
      <c r="AN124">
        <v>40</v>
      </c>
      <c r="AO124">
        <v>10</v>
      </c>
      <c r="AP124" t="s">
        <v>150</v>
      </c>
      <c r="AR124" s="4" t="s">
        <v>151</v>
      </c>
      <c r="AS124" s="4" t="s">
        <v>145</v>
      </c>
      <c r="AT124">
        <v>81</v>
      </c>
      <c r="AU124" s="4" t="s">
        <v>146</v>
      </c>
      <c r="AV124">
        <v>2</v>
      </c>
      <c r="AW124" s="4" t="s">
        <v>145</v>
      </c>
      <c r="BD124" t="s">
        <v>149</v>
      </c>
      <c r="BE124">
        <v>5</v>
      </c>
      <c r="BF124" t="s">
        <v>149</v>
      </c>
      <c r="BG124">
        <v>33</v>
      </c>
      <c r="BH124" t="s">
        <v>149</v>
      </c>
      <c r="BI124">
        <v>82</v>
      </c>
      <c r="BJ124" t="s">
        <v>149</v>
      </c>
      <c r="BK124">
        <v>383</v>
      </c>
      <c r="BL124" t="s">
        <v>149</v>
      </c>
      <c r="BM124">
        <v>460</v>
      </c>
      <c r="BN124" t="s">
        <v>145</v>
      </c>
      <c r="BU124" t="s">
        <v>149</v>
      </c>
      <c r="BV124">
        <v>24</v>
      </c>
      <c r="BW124" t="s">
        <v>149</v>
      </c>
      <c r="BX124">
        <v>81</v>
      </c>
      <c r="BY124" t="s">
        <v>146</v>
      </c>
      <c r="CA124" t="s">
        <v>146</v>
      </c>
      <c r="CC124" s="4" t="s">
        <v>146</v>
      </c>
      <c r="CD124" t="s">
        <v>149</v>
      </c>
      <c r="CE124" t="s">
        <v>1085</v>
      </c>
      <c r="CF124" t="s">
        <v>149</v>
      </c>
      <c r="CG124" t="s">
        <v>1085</v>
      </c>
      <c r="CH124" t="s">
        <v>149</v>
      </c>
      <c r="CI124" t="s">
        <v>1085</v>
      </c>
      <c r="CJ124" t="s">
        <v>145</v>
      </c>
      <c r="CL124" t="s">
        <v>253</v>
      </c>
      <c r="CM124" t="s">
        <v>1086</v>
      </c>
      <c r="CN124" t="s">
        <v>145</v>
      </c>
      <c r="CO124" s="6" t="s">
        <v>218</v>
      </c>
      <c r="CP124">
        <v>7</v>
      </c>
      <c r="CQ124">
        <v>0</v>
      </c>
      <c r="CR124" s="4" t="s">
        <v>146</v>
      </c>
      <c r="CS124" t="s">
        <v>532</v>
      </c>
      <c r="CT124" s="8">
        <f t="shared" si="6"/>
        <v>18</v>
      </c>
      <c r="CU124" s="4" t="s">
        <v>146</v>
      </c>
      <c r="CV124" t="s">
        <v>1087</v>
      </c>
      <c r="CW124" s="8">
        <f t="shared" si="4"/>
        <v>203</v>
      </c>
      <c r="CX124" s="4" t="s">
        <v>157</v>
      </c>
      <c r="CY124" s="4" t="s">
        <v>146</v>
      </c>
      <c r="CZ124" t="s">
        <v>1088</v>
      </c>
      <c r="DA124" t="s">
        <v>149</v>
      </c>
      <c r="DB124">
        <v>92</v>
      </c>
      <c r="DC124" t="s">
        <v>149</v>
      </c>
      <c r="DD124">
        <v>92</v>
      </c>
      <c r="DE124" t="s">
        <v>149</v>
      </c>
      <c r="DF124">
        <v>92</v>
      </c>
      <c r="DG124" s="4" t="s">
        <v>145</v>
      </c>
      <c r="DI124" s="8" t="str">
        <f t="shared" si="5"/>
        <v>Não</v>
      </c>
      <c r="DJ124" s="4" t="s">
        <v>159</v>
      </c>
      <c r="DK124" t="s">
        <v>149</v>
      </c>
      <c r="DL124">
        <v>87</v>
      </c>
      <c r="DM124" t="s">
        <v>149</v>
      </c>
      <c r="DN124">
        <v>117</v>
      </c>
      <c r="DO124" s="4">
        <v>27.58</v>
      </c>
      <c r="DP124" s="4">
        <v>86.42</v>
      </c>
      <c r="DQ124" s="4">
        <v>28.83</v>
      </c>
      <c r="DR124">
        <v>102</v>
      </c>
      <c r="DS124">
        <v>499</v>
      </c>
      <c r="DT124">
        <v>1599</v>
      </c>
      <c r="DU124">
        <v>4</v>
      </c>
      <c r="DV124">
        <v>5</v>
      </c>
      <c r="DW124">
        <v>5</v>
      </c>
      <c r="DX124">
        <v>12</v>
      </c>
      <c r="DY124">
        <v>39</v>
      </c>
      <c r="DZ124">
        <v>44</v>
      </c>
      <c r="EA124">
        <v>75</v>
      </c>
      <c r="EB124">
        <v>40</v>
      </c>
      <c r="EC124">
        <v>68</v>
      </c>
      <c r="ED124">
        <v>1</v>
      </c>
      <c r="EE124">
        <v>23</v>
      </c>
      <c r="EF124">
        <v>24</v>
      </c>
      <c r="EG124">
        <v>1</v>
      </c>
      <c r="EH124">
        <v>0</v>
      </c>
      <c r="EI124">
        <v>0</v>
      </c>
      <c r="EJ124">
        <v>9</v>
      </c>
      <c r="EK124">
        <v>17</v>
      </c>
      <c r="EL124">
        <v>15</v>
      </c>
      <c r="EM124">
        <v>16</v>
      </c>
      <c r="EN124">
        <v>14</v>
      </c>
      <c r="EO124">
        <v>18</v>
      </c>
      <c r="EP124">
        <v>20</v>
      </c>
      <c r="EQ124" t="s">
        <v>1089</v>
      </c>
      <c r="ER124" t="s">
        <v>1090</v>
      </c>
    </row>
    <row r="125" spans="1:148">
      <c r="A125" s="1">
        <v>122</v>
      </c>
      <c r="B125" t="s">
        <v>1091</v>
      </c>
      <c r="C125" s="4" t="s">
        <v>146</v>
      </c>
      <c r="D125">
        <v>0</v>
      </c>
      <c r="E125">
        <v>0</v>
      </c>
      <c r="F125">
        <v>0</v>
      </c>
      <c r="G125">
        <v>0</v>
      </c>
      <c r="H125">
        <v>0</v>
      </c>
      <c r="I125">
        <v>0</v>
      </c>
      <c r="J125" s="4" t="s">
        <v>146</v>
      </c>
      <c r="K125">
        <v>40000</v>
      </c>
      <c r="L125" s="4" t="s">
        <v>146</v>
      </c>
      <c r="M125">
        <v>200</v>
      </c>
      <c r="N125" s="4" t="s">
        <v>146</v>
      </c>
      <c r="O125">
        <v>0</v>
      </c>
      <c r="P125" s="4" t="s">
        <v>223</v>
      </c>
      <c r="R125" s="4" t="s">
        <v>146</v>
      </c>
      <c r="S125" t="s">
        <v>146</v>
      </c>
      <c r="T125" t="s">
        <v>146</v>
      </c>
      <c r="U125" t="s">
        <v>1092</v>
      </c>
      <c r="V125" s="4" t="s">
        <v>146</v>
      </c>
      <c r="W125" t="s">
        <v>1093</v>
      </c>
      <c r="X125" t="s">
        <v>163</v>
      </c>
      <c r="Y125" s="4" t="s">
        <v>146</v>
      </c>
      <c r="Z125">
        <v>5796</v>
      </c>
      <c r="AA125">
        <v>26</v>
      </c>
      <c r="AB125">
        <v>4</v>
      </c>
      <c r="AC125" t="s">
        <v>149</v>
      </c>
      <c r="AD125">
        <v>309</v>
      </c>
      <c r="AE125" t="s">
        <v>149</v>
      </c>
      <c r="AF125">
        <v>33</v>
      </c>
      <c r="AG125" t="s">
        <v>149</v>
      </c>
      <c r="AH125">
        <v>200</v>
      </c>
      <c r="AI125">
        <v>1667.5</v>
      </c>
      <c r="AJ125">
        <v>1667.5</v>
      </c>
      <c r="AK125">
        <v>1667.51</v>
      </c>
      <c r="AL125" s="4" t="s">
        <v>146</v>
      </c>
      <c r="AM125" t="s">
        <v>146</v>
      </c>
      <c r="AN125">
        <v>120</v>
      </c>
      <c r="AO125">
        <v>2</v>
      </c>
      <c r="AP125" t="s">
        <v>150</v>
      </c>
      <c r="AR125" s="4" t="s">
        <v>309</v>
      </c>
      <c r="AS125" s="4" t="s">
        <v>145</v>
      </c>
      <c r="AT125">
        <v>91.68</v>
      </c>
      <c r="AU125" s="4" t="s">
        <v>146</v>
      </c>
      <c r="AV125">
        <v>15</v>
      </c>
      <c r="AW125" s="4" t="s">
        <v>146</v>
      </c>
      <c r="AX125" t="s">
        <v>1092</v>
      </c>
      <c r="AY125">
        <v>100</v>
      </c>
      <c r="AZ125">
        <v>100</v>
      </c>
      <c r="BA125">
        <v>100</v>
      </c>
      <c r="BB125">
        <v>100</v>
      </c>
      <c r="BC125">
        <v>100</v>
      </c>
      <c r="BD125" t="s">
        <v>149</v>
      </c>
      <c r="BE125">
        <v>345</v>
      </c>
      <c r="BF125" t="s">
        <v>149</v>
      </c>
      <c r="BG125">
        <v>758</v>
      </c>
      <c r="BH125" t="s">
        <v>149</v>
      </c>
      <c r="BI125">
        <v>2700</v>
      </c>
      <c r="BJ125" t="s">
        <v>149</v>
      </c>
      <c r="BK125">
        <v>10129</v>
      </c>
      <c r="BL125" t="s">
        <v>149</v>
      </c>
      <c r="BM125">
        <v>3005</v>
      </c>
      <c r="BN125" t="s">
        <v>146</v>
      </c>
      <c r="BO125">
        <v>5636</v>
      </c>
      <c r="BP125">
        <v>21431</v>
      </c>
      <c r="BQ125">
        <v>25519</v>
      </c>
      <c r="BR125">
        <v>323</v>
      </c>
      <c r="BS125">
        <v>10971</v>
      </c>
      <c r="BT125">
        <v>0</v>
      </c>
      <c r="BU125" t="s">
        <v>149</v>
      </c>
      <c r="BV125">
        <v>296</v>
      </c>
      <c r="BW125" t="s">
        <v>149</v>
      </c>
      <c r="BX125">
        <v>1863</v>
      </c>
      <c r="BY125" t="s">
        <v>149</v>
      </c>
      <c r="BZ125">
        <v>0</v>
      </c>
      <c r="CA125" t="s">
        <v>149</v>
      </c>
      <c r="CB125">
        <v>116</v>
      </c>
      <c r="CC125" s="4" t="s">
        <v>146</v>
      </c>
      <c r="CD125" t="s">
        <v>149</v>
      </c>
      <c r="CE125" t="s">
        <v>1094</v>
      </c>
      <c r="CF125" t="s">
        <v>149</v>
      </c>
      <c r="CG125" t="s">
        <v>1094</v>
      </c>
      <c r="CH125" t="s">
        <v>149</v>
      </c>
      <c r="CI125" t="s">
        <v>1095</v>
      </c>
      <c r="CJ125" t="s">
        <v>146</v>
      </c>
      <c r="CK125" t="s">
        <v>1096</v>
      </c>
      <c r="CL125" t="s">
        <v>155</v>
      </c>
      <c r="CN125" t="s">
        <v>146</v>
      </c>
      <c r="CO125" s="6" t="s">
        <v>296</v>
      </c>
      <c r="CP125">
        <v>309</v>
      </c>
      <c r="CQ125">
        <v>309</v>
      </c>
      <c r="CR125" s="4" t="s">
        <v>146</v>
      </c>
      <c r="CS125" t="s">
        <v>965</v>
      </c>
      <c r="CT125" s="8">
        <f t="shared" si="6"/>
        <v>56</v>
      </c>
      <c r="CU125" s="4" t="s">
        <v>146</v>
      </c>
      <c r="CV125" t="s">
        <v>1097</v>
      </c>
      <c r="CW125" s="8">
        <f t="shared" si="4"/>
        <v>-11</v>
      </c>
      <c r="CX125" s="4" t="s">
        <v>157</v>
      </c>
      <c r="CY125" s="4" t="s">
        <v>146</v>
      </c>
      <c r="CZ125" t="s">
        <v>1098</v>
      </c>
      <c r="DA125" t="s">
        <v>149</v>
      </c>
      <c r="DB125">
        <v>40</v>
      </c>
      <c r="DC125" t="s">
        <v>149</v>
      </c>
      <c r="DD125">
        <v>40</v>
      </c>
      <c r="DE125" t="s">
        <v>149</v>
      </c>
      <c r="DF125">
        <v>40</v>
      </c>
      <c r="DG125" s="4" t="s">
        <v>146</v>
      </c>
      <c r="DH125" t="s">
        <v>564</v>
      </c>
      <c r="DI125" s="8">
        <f t="shared" si="5"/>
        <v>-25</v>
      </c>
      <c r="DJ125" s="4" t="s">
        <v>193</v>
      </c>
      <c r="DK125" t="s">
        <v>149</v>
      </c>
      <c r="DL125">
        <v>83</v>
      </c>
      <c r="DM125" t="s">
        <v>149</v>
      </c>
      <c r="DN125">
        <v>0</v>
      </c>
      <c r="DO125" s="4">
        <v>20</v>
      </c>
      <c r="DP125" s="4">
        <v>80</v>
      </c>
      <c r="DQ125" s="4">
        <v>25</v>
      </c>
      <c r="DR125">
        <v>5842</v>
      </c>
      <c r="DS125">
        <v>12007</v>
      </c>
      <c r="DT125">
        <v>49382</v>
      </c>
      <c r="DU125">
        <v>539</v>
      </c>
      <c r="DV125">
        <v>101</v>
      </c>
      <c r="DW125">
        <v>484</v>
      </c>
      <c r="DX125">
        <v>90</v>
      </c>
      <c r="DY125">
        <v>1953</v>
      </c>
      <c r="DZ125">
        <v>417</v>
      </c>
      <c r="EA125">
        <v>38</v>
      </c>
      <c r="EB125">
        <v>18</v>
      </c>
      <c r="EC125">
        <v>42</v>
      </c>
      <c r="ED125">
        <v>81</v>
      </c>
      <c r="EE125">
        <v>188</v>
      </c>
      <c r="EF125">
        <v>208</v>
      </c>
      <c r="EG125">
        <v>76</v>
      </c>
      <c r="EH125">
        <v>5</v>
      </c>
      <c r="EI125">
        <v>5</v>
      </c>
      <c r="EJ125">
        <v>322</v>
      </c>
      <c r="EK125">
        <v>656</v>
      </c>
      <c r="EL125">
        <v>451</v>
      </c>
      <c r="EM125">
        <v>458</v>
      </c>
      <c r="EN125">
        <v>501</v>
      </c>
      <c r="EO125">
        <v>479</v>
      </c>
      <c r="EP125">
        <v>474</v>
      </c>
      <c r="EQ125" t="s">
        <v>1099</v>
      </c>
      <c r="ER125" t="s">
        <v>1100</v>
      </c>
    </row>
    <row r="126" spans="1:148">
      <c r="A126" s="1">
        <v>123</v>
      </c>
      <c r="B126" t="s">
        <v>1101</v>
      </c>
      <c r="C126" s="4" t="s">
        <v>145</v>
      </c>
      <c r="J126" s="4" t="s">
        <v>146</v>
      </c>
      <c r="K126">
        <v>392</v>
      </c>
      <c r="L126" s="4" t="s">
        <v>146</v>
      </c>
      <c r="M126">
        <v>58</v>
      </c>
      <c r="N126" s="4" t="s">
        <v>146</v>
      </c>
      <c r="O126">
        <v>292</v>
      </c>
      <c r="P126" s="4" t="s">
        <v>172</v>
      </c>
      <c r="R126" s="4" t="s">
        <v>146</v>
      </c>
      <c r="S126" t="s">
        <v>146</v>
      </c>
      <c r="T126" t="s">
        <v>145</v>
      </c>
      <c r="V126" s="4" t="s">
        <v>146</v>
      </c>
      <c r="W126" t="s">
        <v>1102</v>
      </c>
      <c r="X126" t="s">
        <v>1103</v>
      </c>
      <c r="Y126" s="4" t="s">
        <v>145</v>
      </c>
      <c r="AA126">
        <v>4</v>
      </c>
      <c r="AB126">
        <v>0</v>
      </c>
      <c r="AC126" t="s">
        <v>149</v>
      </c>
      <c r="AD126">
        <v>20</v>
      </c>
      <c r="AE126" t="s">
        <v>149</v>
      </c>
      <c r="AF126">
        <v>0</v>
      </c>
      <c r="AG126" t="s">
        <v>149</v>
      </c>
      <c r="AH126">
        <v>0</v>
      </c>
      <c r="AI126">
        <v>1840</v>
      </c>
      <c r="AJ126">
        <v>1840</v>
      </c>
      <c r="AK126">
        <v>1840</v>
      </c>
      <c r="AL126" s="4" t="s">
        <v>146</v>
      </c>
      <c r="AM126" t="s">
        <v>146</v>
      </c>
      <c r="AN126">
        <v>120</v>
      </c>
      <c r="AO126">
        <v>6</v>
      </c>
      <c r="AP126" t="s">
        <v>150</v>
      </c>
      <c r="AR126" s="4" t="s">
        <v>151</v>
      </c>
      <c r="AS126" s="4" t="s">
        <v>146</v>
      </c>
      <c r="AU126" s="4" t="s">
        <v>146</v>
      </c>
      <c r="AV126">
        <v>6</v>
      </c>
      <c r="AW126" s="4" t="s">
        <v>145</v>
      </c>
      <c r="BD126" t="s">
        <v>149</v>
      </c>
      <c r="BE126">
        <v>22</v>
      </c>
      <c r="BF126" t="s">
        <v>149</v>
      </c>
      <c r="BG126">
        <v>7</v>
      </c>
      <c r="BH126" t="s">
        <v>149</v>
      </c>
      <c r="BI126">
        <v>34</v>
      </c>
      <c r="BJ126" t="s">
        <v>149</v>
      </c>
      <c r="BK126">
        <v>138</v>
      </c>
      <c r="BL126" t="s">
        <v>146</v>
      </c>
      <c r="BN126" t="s">
        <v>145</v>
      </c>
      <c r="BU126" t="s">
        <v>149</v>
      </c>
      <c r="BV126">
        <v>18</v>
      </c>
      <c r="BW126" t="s">
        <v>149</v>
      </c>
      <c r="BX126">
        <v>0</v>
      </c>
      <c r="BY126" t="s">
        <v>149</v>
      </c>
      <c r="BZ126">
        <v>0</v>
      </c>
      <c r="CA126" t="s">
        <v>149</v>
      </c>
      <c r="CB126">
        <v>0</v>
      </c>
      <c r="CC126" s="4" t="s">
        <v>146</v>
      </c>
      <c r="CD126" t="s">
        <v>146</v>
      </c>
      <c r="CF126" t="s">
        <v>146</v>
      </c>
      <c r="CH126" t="s">
        <v>146</v>
      </c>
      <c r="CJ126" t="s">
        <v>145</v>
      </c>
      <c r="CL126" t="s">
        <v>155</v>
      </c>
      <c r="CN126" t="s">
        <v>146</v>
      </c>
      <c r="CO126" s="6" t="s">
        <v>304</v>
      </c>
      <c r="CP126">
        <v>2</v>
      </c>
      <c r="CQ126">
        <v>0</v>
      </c>
      <c r="CR126" s="4" t="s">
        <v>145</v>
      </c>
      <c r="CT126" s="8" t="str">
        <f t="shared" si="6"/>
        <v>Não</v>
      </c>
      <c r="CU126" s="4" t="s">
        <v>146</v>
      </c>
      <c r="CV126" t="s">
        <v>794</v>
      </c>
      <c r="CW126" s="8">
        <f t="shared" si="4"/>
        <v>100</v>
      </c>
      <c r="CX126" s="4" t="s">
        <v>178</v>
      </c>
      <c r="CY126" s="4" t="s">
        <v>146</v>
      </c>
      <c r="CZ126" t="s">
        <v>1104</v>
      </c>
      <c r="DA126" t="s">
        <v>149</v>
      </c>
      <c r="DB126">
        <v>137</v>
      </c>
      <c r="DC126" t="s">
        <v>149</v>
      </c>
      <c r="DD126">
        <v>160</v>
      </c>
      <c r="DE126" t="s">
        <v>149</v>
      </c>
      <c r="DF126">
        <v>160</v>
      </c>
      <c r="DG126" s="4" t="s">
        <v>145</v>
      </c>
      <c r="DI126" s="8" t="str">
        <f t="shared" si="5"/>
        <v>Não</v>
      </c>
      <c r="DJ126" s="4" t="s">
        <v>193</v>
      </c>
      <c r="DK126" t="s">
        <v>149</v>
      </c>
      <c r="DL126">
        <v>17</v>
      </c>
      <c r="DM126" t="s">
        <v>149</v>
      </c>
      <c r="DN126">
        <v>2</v>
      </c>
      <c r="DO126" s="4">
        <v>100</v>
      </c>
      <c r="DP126" s="4">
        <v>65.650000000000006</v>
      </c>
      <c r="DQ126" s="4">
        <v>30.81</v>
      </c>
      <c r="DR126">
        <v>392</v>
      </c>
      <c r="DS126">
        <v>141</v>
      </c>
      <c r="DT126">
        <v>589</v>
      </c>
      <c r="DU126">
        <v>8</v>
      </c>
      <c r="DV126">
        <v>26</v>
      </c>
      <c r="DW126">
        <v>4</v>
      </c>
      <c r="DX126">
        <v>8</v>
      </c>
      <c r="DY126">
        <v>16</v>
      </c>
      <c r="DZ126">
        <v>43</v>
      </c>
      <c r="EA126">
        <v>1</v>
      </c>
      <c r="EB126">
        <v>0</v>
      </c>
      <c r="EC126">
        <v>17</v>
      </c>
      <c r="ED126">
        <v>2</v>
      </c>
      <c r="EE126">
        <v>0</v>
      </c>
      <c r="EF126">
        <v>25</v>
      </c>
      <c r="EG126">
        <v>0</v>
      </c>
      <c r="EH126">
        <v>0</v>
      </c>
      <c r="EI126">
        <v>0</v>
      </c>
      <c r="EJ126">
        <v>33</v>
      </c>
      <c r="EK126">
        <v>12</v>
      </c>
      <c r="EL126">
        <v>4</v>
      </c>
      <c r="EM126">
        <v>2</v>
      </c>
      <c r="EN126">
        <v>4</v>
      </c>
      <c r="EO126">
        <v>2</v>
      </c>
      <c r="EP126">
        <v>5</v>
      </c>
      <c r="EQ126" t="s">
        <v>1105</v>
      </c>
      <c r="ER126" t="s">
        <v>1106</v>
      </c>
    </row>
    <row r="127" spans="1:148">
      <c r="A127" s="1">
        <v>124</v>
      </c>
      <c r="B127" t="s">
        <v>1107</v>
      </c>
      <c r="C127" s="4" t="s">
        <v>145</v>
      </c>
      <c r="J127" s="4" t="s">
        <v>145</v>
      </c>
      <c r="L127" s="4" t="s">
        <v>145</v>
      </c>
      <c r="N127" s="4" t="s">
        <v>145</v>
      </c>
      <c r="P127" s="4" t="s">
        <v>223</v>
      </c>
      <c r="R127" s="4" t="s">
        <v>146</v>
      </c>
      <c r="S127" t="s">
        <v>146</v>
      </c>
      <c r="T127" t="s">
        <v>146</v>
      </c>
      <c r="V127" s="4" t="s">
        <v>146</v>
      </c>
      <c r="W127">
        <v>1798</v>
      </c>
      <c r="X127" t="s">
        <v>1108</v>
      </c>
      <c r="Y127" s="4" t="s">
        <v>145</v>
      </c>
      <c r="AA127">
        <v>3</v>
      </c>
      <c r="AB127">
        <v>3</v>
      </c>
      <c r="AC127" t="s">
        <v>149</v>
      </c>
      <c r="AD127">
        <v>40</v>
      </c>
      <c r="AE127" t="s">
        <v>149</v>
      </c>
      <c r="AF127">
        <v>0</v>
      </c>
      <c r="AG127" t="s">
        <v>146</v>
      </c>
      <c r="AI127">
        <v>2130</v>
      </c>
      <c r="AJ127">
        <v>2130</v>
      </c>
      <c r="AK127">
        <v>2130</v>
      </c>
      <c r="AL127" s="4" t="s">
        <v>146</v>
      </c>
      <c r="AM127" t="s">
        <v>146</v>
      </c>
      <c r="AN127">
        <v>40</v>
      </c>
      <c r="AO127">
        <v>2008</v>
      </c>
      <c r="AP127" t="s">
        <v>150</v>
      </c>
      <c r="AR127" s="4" t="s">
        <v>151</v>
      </c>
      <c r="AS127" s="4" t="s">
        <v>145</v>
      </c>
      <c r="AT127">
        <v>88</v>
      </c>
      <c r="AU127" s="4" t="s">
        <v>145</v>
      </c>
      <c r="AW127" s="4" t="s">
        <v>146</v>
      </c>
      <c r="AX127" t="s">
        <v>1109</v>
      </c>
      <c r="AY127">
        <v>100</v>
      </c>
      <c r="AZ127">
        <v>100</v>
      </c>
      <c r="BA127">
        <v>100</v>
      </c>
      <c r="BB127">
        <v>100</v>
      </c>
      <c r="BC127">
        <v>100</v>
      </c>
      <c r="BD127" t="s">
        <v>149</v>
      </c>
      <c r="BE127">
        <v>4</v>
      </c>
      <c r="BF127" t="s">
        <v>149</v>
      </c>
      <c r="BG127">
        <v>16</v>
      </c>
      <c r="BH127" t="s">
        <v>149</v>
      </c>
      <c r="BI127">
        <v>65</v>
      </c>
      <c r="BJ127" t="s">
        <v>149</v>
      </c>
      <c r="BK127">
        <v>355</v>
      </c>
      <c r="BL127" t="s">
        <v>149</v>
      </c>
      <c r="BM127">
        <v>318</v>
      </c>
      <c r="BN127" t="s">
        <v>145</v>
      </c>
      <c r="BU127" t="s">
        <v>149</v>
      </c>
      <c r="BV127">
        <v>40</v>
      </c>
      <c r="BW127" t="s">
        <v>149</v>
      </c>
      <c r="BX127">
        <v>177</v>
      </c>
      <c r="BY127" t="s">
        <v>149</v>
      </c>
      <c r="BZ127">
        <v>617</v>
      </c>
      <c r="CA127" t="s">
        <v>149</v>
      </c>
      <c r="CB127">
        <v>1460</v>
      </c>
      <c r="CC127" s="4" t="s">
        <v>146</v>
      </c>
      <c r="CD127" t="s">
        <v>149</v>
      </c>
      <c r="CE127" t="s">
        <v>1110</v>
      </c>
      <c r="CF127" t="s">
        <v>149</v>
      </c>
      <c r="CG127" t="s">
        <v>1111</v>
      </c>
      <c r="CH127" t="s">
        <v>149</v>
      </c>
      <c r="CI127" t="s">
        <v>1112</v>
      </c>
      <c r="CJ127" t="s">
        <v>145</v>
      </c>
      <c r="CL127" t="s">
        <v>155</v>
      </c>
      <c r="CN127" t="s">
        <v>146</v>
      </c>
      <c r="CO127" s="6" t="s">
        <v>455</v>
      </c>
      <c r="CP127">
        <v>4</v>
      </c>
      <c r="CQ127">
        <v>4</v>
      </c>
      <c r="CR127" s="4" t="s">
        <v>146</v>
      </c>
      <c r="CS127" t="s">
        <v>156</v>
      </c>
      <c r="CT127" s="8">
        <f t="shared" si="6"/>
        <v>-28</v>
      </c>
      <c r="CU127" s="4" t="s">
        <v>145</v>
      </c>
      <c r="CW127" s="8" t="str">
        <f t="shared" si="4"/>
        <v>Não</v>
      </c>
      <c r="CX127" s="4" t="s">
        <v>178</v>
      </c>
      <c r="CY127" s="4" t="s">
        <v>146</v>
      </c>
      <c r="CZ127">
        <v>1178</v>
      </c>
      <c r="DA127" t="s">
        <v>149</v>
      </c>
      <c r="DB127">
        <v>36</v>
      </c>
      <c r="DC127" t="s">
        <v>149</v>
      </c>
      <c r="DD127">
        <v>36</v>
      </c>
      <c r="DE127" t="s">
        <v>149</v>
      </c>
      <c r="DF127">
        <v>36</v>
      </c>
      <c r="DG127" s="4" t="s">
        <v>145</v>
      </c>
      <c r="DI127" s="8" t="str">
        <f t="shared" si="5"/>
        <v>Não</v>
      </c>
      <c r="DJ127" s="4" t="s">
        <v>168</v>
      </c>
      <c r="DK127" t="s">
        <v>149</v>
      </c>
      <c r="DL127">
        <v>130</v>
      </c>
      <c r="DM127" t="s">
        <v>149</v>
      </c>
      <c r="DN127">
        <v>56</v>
      </c>
      <c r="DO127" s="4">
        <v>100</v>
      </c>
      <c r="DP127" s="4">
        <v>62.98</v>
      </c>
      <c r="DQ127" s="4">
        <v>25</v>
      </c>
      <c r="DR127">
        <v>177</v>
      </c>
      <c r="DS127">
        <v>617</v>
      </c>
      <c r="DT127">
        <v>2143</v>
      </c>
      <c r="DU127">
        <v>10</v>
      </c>
      <c r="DV127">
        <v>9</v>
      </c>
      <c r="DW127">
        <v>13</v>
      </c>
      <c r="DX127">
        <v>9</v>
      </c>
      <c r="DY127">
        <v>77</v>
      </c>
      <c r="DZ127">
        <v>30</v>
      </c>
      <c r="EA127">
        <v>8</v>
      </c>
      <c r="EB127">
        <v>9</v>
      </c>
      <c r="EC127">
        <v>45</v>
      </c>
      <c r="ED127">
        <v>1</v>
      </c>
      <c r="EE127">
        <v>39</v>
      </c>
      <c r="EF127">
        <v>39</v>
      </c>
      <c r="EG127">
        <v>1</v>
      </c>
      <c r="EH127">
        <v>0</v>
      </c>
      <c r="EI127">
        <v>0</v>
      </c>
      <c r="EJ127">
        <v>19</v>
      </c>
      <c r="EK127">
        <v>22</v>
      </c>
      <c r="EL127">
        <v>12</v>
      </c>
      <c r="EM127">
        <v>14</v>
      </c>
      <c r="EN127">
        <v>11</v>
      </c>
      <c r="EO127">
        <v>11</v>
      </c>
      <c r="EP127">
        <v>17</v>
      </c>
      <c r="EQ127" t="s">
        <v>1113</v>
      </c>
      <c r="ER127" t="s">
        <v>1114</v>
      </c>
    </row>
    <row r="128" spans="1:148">
      <c r="A128" s="1">
        <v>125</v>
      </c>
      <c r="B128" t="s">
        <v>1115</v>
      </c>
      <c r="C128" s="4" t="s">
        <v>145</v>
      </c>
      <c r="J128" s="4" t="s">
        <v>145</v>
      </c>
      <c r="L128" s="4" t="s">
        <v>145</v>
      </c>
      <c r="N128" s="4" t="s">
        <v>145</v>
      </c>
      <c r="P128" s="4" t="s">
        <v>147</v>
      </c>
      <c r="R128" s="4" t="s">
        <v>146</v>
      </c>
      <c r="S128" t="s">
        <v>146</v>
      </c>
      <c r="T128" t="s">
        <v>145</v>
      </c>
      <c r="U128" t="s">
        <v>1116</v>
      </c>
      <c r="V128" s="4" t="s">
        <v>146</v>
      </c>
      <c r="W128" t="s">
        <v>1117</v>
      </c>
      <c r="X128" t="s">
        <v>215</v>
      </c>
      <c r="Y128" s="4" t="s">
        <v>145</v>
      </c>
      <c r="AA128">
        <v>2</v>
      </c>
      <c r="AB128">
        <v>2</v>
      </c>
      <c r="AC128" t="s">
        <v>149</v>
      </c>
      <c r="AD128">
        <v>11</v>
      </c>
      <c r="AE128" t="s">
        <v>146</v>
      </c>
      <c r="AG128" t="s">
        <v>146</v>
      </c>
      <c r="AI128">
        <v>1273.56</v>
      </c>
      <c r="AJ128">
        <v>1273.56</v>
      </c>
      <c r="AK128">
        <v>1273.56</v>
      </c>
      <c r="AL128" s="4" t="s">
        <v>146</v>
      </c>
      <c r="AM128" t="s">
        <v>145</v>
      </c>
      <c r="AO128">
        <v>15</v>
      </c>
      <c r="AP128" t="s">
        <v>150</v>
      </c>
      <c r="AR128" s="4" t="s">
        <v>151</v>
      </c>
      <c r="AS128" s="4" t="s">
        <v>145</v>
      </c>
      <c r="AT128">
        <v>0</v>
      </c>
      <c r="AU128" s="4" t="s">
        <v>145</v>
      </c>
      <c r="AW128" s="4" t="s">
        <v>146</v>
      </c>
      <c r="AX128" t="s">
        <v>1118</v>
      </c>
      <c r="AY128">
        <v>70</v>
      </c>
      <c r="AZ128">
        <v>70</v>
      </c>
      <c r="BA128">
        <v>70</v>
      </c>
      <c r="BB128">
        <v>70</v>
      </c>
      <c r="BC128">
        <v>70</v>
      </c>
      <c r="BD128" t="s">
        <v>149</v>
      </c>
      <c r="BE128">
        <v>14</v>
      </c>
      <c r="BF128" t="s">
        <v>149</v>
      </c>
      <c r="BG128">
        <v>16</v>
      </c>
      <c r="BH128" t="s">
        <v>149</v>
      </c>
      <c r="BI128">
        <v>70</v>
      </c>
      <c r="BJ128" t="s">
        <v>149</v>
      </c>
      <c r="BK128">
        <v>274</v>
      </c>
      <c r="BL128" t="s">
        <v>149</v>
      </c>
      <c r="BM128">
        <v>260</v>
      </c>
      <c r="BN128" t="s">
        <v>146</v>
      </c>
      <c r="BO128">
        <v>0</v>
      </c>
      <c r="BP128">
        <v>0</v>
      </c>
      <c r="BQ128">
        <v>66</v>
      </c>
      <c r="BR128">
        <v>0</v>
      </c>
      <c r="BS128">
        <v>0</v>
      </c>
      <c r="BT128">
        <v>69</v>
      </c>
      <c r="BU128" t="s">
        <v>149</v>
      </c>
      <c r="BV128">
        <v>13</v>
      </c>
      <c r="BW128" t="s">
        <v>149</v>
      </c>
      <c r="BX128">
        <v>0</v>
      </c>
      <c r="BY128" t="s">
        <v>149</v>
      </c>
      <c r="BZ128">
        <v>0</v>
      </c>
      <c r="CA128" t="s">
        <v>149</v>
      </c>
      <c r="CB128">
        <v>0</v>
      </c>
      <c r="CC128" s="4" t="s">
        <v>146</v>
      </c>
      <c r="CD128" t="s">
        <v>149</v>
      </c>
      <c r="CE128">
        <v>3770</v>
      </c>
      <c r="CF128" t="s">
        <v>149</v>
      </c>
      <c r="CG128">
        <v>3770</v>
      </c>
      <c r="CH128" t="s">
        <v>149</v>
      </c>
      <c r="CI128">
        <v>3770</v>
      </c>
      <c r="CJ128" t="s">
        <v>145</v>
      </c>
      <c r="CL128" t="s">
        <v>166</v>
      </c>
      <c r="CN128" t="s">
        <v>146</v>
      </c>
      <c r="CO128" s="6" t="s">
        <v>177</v>
      </c>
      <c r="CP128">
        <v>1</v>
      </c>
      <c r="CQ128">
        <v>6</v>
      </c>
      <c r="CR128" s="4" t="s">
        <v>146</v>
      </c>
      <c r="CS128" t="s">
        <v>455</v>
      </c>
      <c r="CT128" s="8">
        <f t="shared" si="6"/>
        <v>21</v>
      </c>
      <c r="CU128" s="4" t="s">
        <v>145</v>
      </c>
      <c r="CW128" s="8" t="str">
        <f t="shared" si="4"/>
        <v>Não</v>
      </c>
      <c r="CX128" s="4" t="s">
        <v>178</v>
      </c>
      <c r="CY128" s="4" t="s">
        <v>146</v>
      </c>
      <c r="CZ128" t="s">
        <v>1119</v>
      </c>
      <c r="DA128" t="s">
        <v>149</v>
      </c>
      <c r="DB128">
        <v>60</v>
      </c>
      <c r="DC128" t="s">
        <v>149</v>
      </c>
      <c r="DD128">
        <v>60</v>
      </c>
      <c r="DE128" t="s">
        <v>149</v>
      </c>
      <c r="DF128">
        <v>30</v>
      </c>
      <c r="DG128" s="4" t="s">
        <v>145</v>
      </c>
      <c r="DI128" s="8" t="str">
        <f t="shared" si="5"/>
        <v>Não</v>
      </c>
      <c r="DJ128" s="4" t="s">
        <v>159</v>
      </c>
      <c r="DK128" t="s">
        <v>149</v>
      </c>
      <c r="DL128">
        <v>3</v>
      </c>
      <c r="DM128" t="s">
        <v>146</v>
      </c>
      <c r="DO128" s="4">
        <v>27.67</v>
      </c>
      <c r="DP128" s="4">
        <v>85.3</v>
      </c>
      <c r="DQ128" s="4">
        <v>27.67</v>
      </c>
      <c r="DR128">
        <v>157</v>
      </c>
      <c r="DS128">
        <v>329</v>
      </c>
      <c r="DT128">
        <v>1474</v>
      </c>
      <c r="DU128">
        <v>25</v>
      </c>
      <c r="DV128">
        <v>4</v>
      </c>
      <c r="DW128">
        <v>26</v>
      </c>
      <c r="DX128">
        <v>2</v>
      </c>
      <c r="DY128">
        <v>70</v>
      </c>
      <c r="DZ128">
        <v>2</v>
      </c>
      <c r="EA128">
        <v>0</v>
      </c>
      <c r="EB128">
        <v>0</v>
      </c>
      <c r="EC128">
        <v>0</v>
      </c>
      <c r="ED128">
        <v>3</v>
      </c>
      <c r="EE128">
        <v>10</v>
      </c>
      <c r="EF128">
        <v>10</v>
      </c>
      <c r="EG128">
        <v>0</v>
      </c>
      <c r="EH128">
        <v>0</v>
      </c>
      <c r="EI128">
        <v>0</v>
      </c>
      <c r="EJ128">
        <v>25</v>
      </c>
      <c r="EK128">
        <v>38</v>
      </c>
      <c r="EL128">
        <v>19</v>
      </c>
      <c r="EM128">
        <v>11</v>
      </c>
      <c r="EN128">
        <v>12</v>
      </c>
      <c r="EO128">
        <v>9</v>
      </c>
      <c r="EP128">
        <v>15</v>
      </c>
      <c r="EQ128" t="s">
        <v>1120</v>
      </c>
      <c r="ER128" t="s">
        <v>1121</v>
      </c>
    </row>
    <row r="129" spans="1:148">
      <c r="A129" s="1">
        <v>126</v>
      </c>
      <c r="B129" t="s">
        <v>1122</v>
      </c>
      <c r="C129" s="4" t="s">
        <v>146</v>
      </c>
      <c r="D129">
        <v>0</v>
      </c>
      <c r="E129">
        <v>0</v>
      </c>
      <c r="F129">
        <v>1</v>
      </c>
      <c r="G129">
        <v>0</v>
      </c>
      <c r="H129">
        <v>0</v>
      </c>
      <c r="I129">
        <v>3</v>
      </c>
      <c r="J129" s="4" t="s">
        <v>145</v>
      </c>
      <c r="L129" s="4" t="s">
        <v>145</v>
      </c>
      <c r="N129" s="4" t="s">
        <v>145</v>
      </c>
      <c r="P129" s="4" t="s">
        <v>172</v>
      </c>
      <c r="R129" s="4" t="s">
        <v>146</v>
      </c>
      <c r="S129" t="s">
        <v>146</v>
      </c>
      <c r="T129" t="s">
        <v>145</v>
      </c>
      <c r="V129" s="4" t="s">
        <v>146</v>
      </c>
      <c r="W129" t="s">
        <v>822</v>
      </c>
      <c r="X129" t="s">
        <v>215</v>
      </c>
      <c r="Y129" s="4" t="s">
        <v>145</v>
      </c>
      <c r="AA129">
        <v>11</v>
      </c>
      <c r="AB129">
        <v>2</v>
      </c>
      <c r="AC129" t="s">
        <v>146</v>
      </c>
      <c r="AE129" t="s">
        <v>146</v>
      </c>
      <c r="AG129" t="s">
        <v>146</v>
      </c>
      <c r="AI129">
        <v>2455.35</v>
      </c>
      <c r="AJ129">
        <v>2455.35</v>
      </c>
      <c r="AK129">
        <v>2455.35</v>
      </c>
      <c r="AL129" s="4" t="s">
        <v>146</v>
      </c>
      <c r="AM129" t="s">
        <v>145</v>
      </c>
      <c r="AO129">
        <v>8</v>
      </c>
      <c r="AP129" t="s">
        <v>150</v>
      </c>
      <c r="AR129" s="4" t="s">
        <v>151</v>
      </c>
      <c r="AS129" s="4" t="s">
        <v>146</v>
      </c>
      <c r="AU129" s="4" t="s">
        <v>146</v>
      </c>
      <c r="AV129">
        <v>1</v>
      </c>
      <c r="AW129" s="4" t="s">
        <v>145</v>
      </c>
      <c r="BD129" t="s">
        <v>146</v>
      </c>
      <c r="BF129" t="s">
        <v>146</v>
      </c>
      <c r="BH129" t="s">
        <v>146</v>
      </c>
      <c r="BJ129" t="s">
        <v>146</v>
      </c>
      <c r="BL129" t="s">
        <v>146</v>
      </c>
      <c r="BN129" t="s">
        <v>145</v>
      </c>
      <c r="BU129" t="s">
        <v>146</v>
      </c>
      <c r="BW129" t="s">
        <v>146</v>
      </c>
      <c r="BY129" t="s">
        <v>146</v>
      </c>
      <c r="CA129" t="s">
        <v>146</v>
      </c>
      <c r="CC129" s="4" t="s">
        <v>146</v>
      </c>
      <c r="CD129" t="s">
        <v>146</v>
      </c>
      <c r="CF129" t="s">
        <v>146</v>
      </c>
      <c r="CH129" t="s">
        <v>146</v>
      </c>
      <c r="CJ129" t="s">
        <v>145</v>
      </c>
      <c r="CL129" t="s">
        <v>155</v>
      </c>
      <c r="CN129" t="s">
        <v>145</v>
      </c>
      <c r="CO129" s="6" t="s">
        <v>218</v>
      </c>
      <c r="CP129">
        <v>3</v>
      </c>
      <c r="CQ129">
        <v>6</v>
      </c>
      <c r="CR129" s="4" t="s">
        <v>146</v>
      </c>
      <c r="CS129" t="s">
        <v>321</v>
      </c>
      <c r="CT129" s="8">
        <f t="shared" si="6"/>
        <v>57</v>
      </c>
      <c r="CU129" s="4" t="s">
        <v>145</v>
      </c>
      <c r="CW129" s="8" t="str">
        <f t="shared" si="4"/>
        <v>Não</v>
      </c>
      <c r="CX129" s="4" t="s">
        <v>178</v>
      </c>
      <c r="CY129" s="4" t="s">
        <v>146</v>
      </c>
      <c r="CZ129" t="s">
        <v>1123</v>
      </c>
      <c r="DA129" t="s">
        <v>146</v>
      </c>
      <c r="DC129" t="s">
        <v>146</v>
      </c>
      <c r="DE129" t="s">
        <v>146</v>
      </c>
      <c r="DG129" s="4" t="s">
        <v>145</v>
      </c>
      <c r="DI129" s="8" t="str">
        <f t="shared" si="5"/>
        <v>Não</v>
      </c>
      <c r="DJ129" s="4" t="s">
        <v>168</v>
      </c>
      <c r="DK129" t="s">
        <v>149</v>
      </c>
      <c r="DL129">
        <v>24</v>
      </c>
      <c r="DM129" t="s">
        <v>149</v>
      </c>
      <c r="DN129">
        <v>3</v>
      </c>
      <c r="DO129" s="4">
        <v>100</v>
      </c>
      <c r="DP129" s="4">
        <v>61.27</v>
      </c>
      <c r="DQ129" s="4">
        <v>36.200000000000003</v>
      </c>
      <c r="DR129">
        <v>130</v>
      </c>
      <c r="DS129">
        <v>280</v>
      </c>
      <c r="DT129">
        <v>2580</v>
      </c>
      <c r="DU129">
        <v>17</v>
      </c>
      <c r="DV129">
        <v>4</v>
      </c>
      <c r="DW129">
        <v>22</v>
      </c>
      <c r="DX129">
        <v>6</v>
      </c>
      <c r="DY129">
        <v>148</v>
      </c>
      <c r="DZ129">
        <v>12</v>
      </c>
      <c r="EA129">
        <v>95</v>
      </c>
      <c r="EB129">
        <v>96</v>
      </c>
      <c r="EC129">
        <v>10</v>
      </c>
      <c r="ED129">
        <v>2</v>
      </c>
      <c r="EE129">
        <v>25</v>
      </c>
      <c r="EF129">
        <v>22</v>
      </c>
      <c r="EG129">
        <v>2</v>
      </c>
      <c r="EH129">
        <v>1</v>
      </c>
      <c r="EI129">
        <v>0</v>
      </c>
      <c r="EJ129">
        <v>22</v>
      </c>
      <c r="EK129">
        <v>30</v>
      </c>
      <c r="EL129">
        <v>22</v>
      </c>
      <c r="EM129">
        <v>21</v>
      </c>
      <c r="EN129">
        <v>18</v>
      </c>
      <c r="EO129">
        <v>17</v>
      </c>
      <c r="EP129">
        <v>16</v>
      </c>
      <c r="EQ129" t="s">
        <v>1124</v>
      </c>
      <c r="ER129" t="s">
        <v>1125</v>
      </c>
    </row>
    <row r="130" spans="1:148">
      <c r="A130" s="1">
        <v>127</v>
      </c>
      <c r="B130" t="s">
        <v>1126</v>
      </c>
      <c r="C130" s="4" t="s">
        <v>145</v>
      </c>
      <c r="J130" s="4" t="s">
        <v>145</v>
      </c>
      <c r="L130" s="4" t="s">
        <v>145</v>
      </c>
      <c r="N130" s="4" t="s">
        <v>145</v>
      </c>
      <c r="P130" s="4" t="s">
        <v>292</v>
      </c>
      <c r="R130" s="4" t="s">
        <v>146</v>
      </c>
      <c r="S130" t="s">
        <v>146</v>
      </c>
      <c r="T130" t="s">
        <v>145</v>
      </c>
      <c r="V130" s="4" t="s">
        <v>146</v>
      </c>
      <c r="W130" t="s">
        <v>1127</v>
      </c>
      <c r="X130" t="s">
        <v>241</v>
      </c>
      <c r="Y130" s="4" t="s">
        <v>145</v>
      </c>
      <c r="AA130">
        <v>5</v>
      </c>
      <c r="AB130">
        <v>3</v>
      </c>
      <c r="AC130" t="s">
        <v>149</v>
      </c>
      <c r="AD130">
        <v>52</v>
      </c>
      <c r="AE130" t="s">
        <v>146</v>
      </c>
      <c r="AG130" t="s">
        <v>146</v>
      </c>
      <c r="AI130">
        <v>2298.8000000000002</v>
      </c>
      <c r="AJ130">
        <v>2298.8000000000002</v>
      </c>
      <c r="AK130">
        <v>2298.8000000000002</v>
      </c>
      <c r="AL130" s="4" t="s">
        <v>146</v>
      </c>
      <c r="AM130" t="s">
        <v>145</v>
      </c>
      <c r="AO130">
        <v>8.17</v>
      </c>
      <c r="AP130" t="s">
        <v>150</v>
      </c>
      <c r="AR130" s="4" t="s">
        <v>309</v>
      </c>
      <c r="AS130" s="4" t="s">
        <v>145</v>
      </c>
      <c r="AT130">
        <v>98</v>
      </c>
      <c r="AU130" s="4" t="s">
        <v>146</v>
      </c>
      <c r="AV130">
        <v>25</v>
      </c>
      <c r="AW130" s="4" t="s">
        <v>146</v>
      </c>
      <c r="AX130" t="s">
        <v>1128</v>
      </c>
      <c r="AY130">
        <v>100</v>
      </c>
      <c r="AZ130">
        <v>100</v>
      </c>
      <c r="BA130">
        <v>100</v>
      </c>
      <c r="BB130">
        <v>100</v>
      </c>
      <c r="BC130">
        <v>100</v>
      </c>
      <c r="BD130" t="s">
        <v>149</v>
      </c>
      <c r="BE130">
        <v>37</v>
      </c>
      <c r="BF130" t="s">
        <v>149</v>
      </c>
      <c r="BG130">
        <v>112</v>
      </c>
      <c r="BH130" t="s">
        <v>149</v>
      </c>
      <c r="BI130">
        <v>284</v>
      </c>
      <c r="BJ130" t="s">
        <v>149</v>
      </c>
      <c r="BK130">
        <v>2036</v>
      </c>
      <c r="BL130" t="s">
        <v>149</v>
      </c>
      <c r="BM130">
        <v>1627</v>
      </c>
      <c r="BN130" t="s">
        <v>145</v>
      </c>
      <c r="BU130" t="s">
        <v>149</v>
      </c>
      <c r="BV130">
        <v>58</v>
      </c>
      <c r="BW130" t="s">
        <v>149</v>
      </c>
      <c r="BX130">
        <v>335</v>
      </c>
      <c r="BY130" t="s">
        <v>146</v>
      </c>
      <c r="CA130" t="s">
        <v>149</v>
      </c>
      <c r="CB130">
        <v>525</v>
      </c>
      <c r="CC130" s="4" t="s">
        <v>146</v>
      </c>
      <c r="CD130" t="s">
        <v>146</v>
      </c>
      <c r="CF130" t="s">
        <v>146</v>
      </c>
      <c r="CH130" t="s">
        <v>146</v>
      </c>
      <c r="CJ130" t="s">
        <v>145</v>
      </c>
      <c r="CL130" t="s">
        <v>253</v>
      </c>
      <c r="CM130" t="s">
        <v>1129</v>
      </c>
      <c r="CN130" t="s">
        <v>145</v>
      </c>
      <c r="CO130" s="6" t="s">
        <v>156</v>
      </c>
      <c r="CP130">
        <v>0</v>
      </c>
      <c r="CQ130">
        <v>34</v>
      </c>
      <c r="CR130" s="4" t="s">
        <v>145</v>
      </c>
      <c r="CT130" s="8" t="str">
        <f t="shared" si="6"/>
        <v>Não</v>
      </c>
      <c r="CU130" s="4" t="s">
        <v>145</v>
      </c>
      <c r="CW130" s="8" t="str">
        <f t="shared" si="4"/>
        <v>Não</v>
      </c>
      <c r="CX130" s="4" t="s">
        <v>157</v>
      </c>
      <c r="CY130" s="4" t="s">
        <v>146</v>
      </c>
      <c r="CZ130" t="s">
        <v>1130</v>
      </c>
      <c r="DA130" t="s">
        <v>146</v>
      </c>
      <c r="DC130" t="s">
        <v>146</v>
      </c>
      <c r="DE130" t="s">
        <v>146</v>
      </c>
      <c r="DG130" s="4" t="s">
        <v>146</v>
      </c>
      <c r="DH130" t="s">
        <v>1131</v>
      </c>
      <c r="DI130" s="8">
        <f t="shared" si="5"/>
        <v>31</v>
      </c>
      <c r="DJ130" s="4" t="s">
        <v>193</v>
      </c>
      <c r="DK130" t="s">
        <v>149</v>
      </c>
      <c r="DL130">
        <v>359</v>
      </c>
      <c r="DM130" t="s">
        <v>149</v>
      </c>
      <c r="DN130">
        <v>467</v>
      </c>
      <c r="DO130" s="4">
        <v>100</v>
      </c>
      <c r="DP130" s="4">
        <v>75.22</v>
      </c>
      <c r="DQ130" s="4">
        <v>93.66</v>
      </c>
      <c r="DR130">
        <v>231</v>
      </c>
      <c r="DS130">
        <v>1812</v>
      </c>
      <c r="DT130">
        <v>9373</v>
      </c>
      <c r="DU130">
        <v>22</v>
      </c>
      <c r="DV130">
        <v>11</v>
      </c>
      <c r="DW130">
        <v>93</v>
      </c>
      <c r="DX130">
        <v>11</v>
      </c>
      <c r="DY130">
        <v>267</v>
      </c>
      <c r="DZ130">
        <v>54</v>
      </c>
      <c r="EA130">
        <v>34.369999999999997</v>
      </c>
      <c r="EB130">
        <v>50</v>
      </c>
      <c r="EC130">
        <v>45.08</v>
      </c>
      <c r="ED130">
        <v>7</v>
      </c>
      <c r="EE130">
        <v>33</v>
      </c>
      <c r="EF130">
        <v>48</v>
      </c>
      <c r="EG130">
        <v>7</v>
      </c>
      <c r="EH130">
        <v>0</v>
      </c>
      <c r="EI130">
        <v>2</v>
      </c>
      <c r="EJ130">
        <v>25</v>
      </c>
      <c r="EK130">
        <v>97</v>
      </c>
      <c r="EL130">
        <v>60</v>
      </c>
      <c r="EM130">
        <v>74</v>
      </c>
      <c r="EN130">
        <v>87</v>
      </c>
      <c r="EO130">
        <v>62</v>
      </c>
      <c r="EP130">
        <v>58</v>
      </c>
      <c r="EQ130" t="s">
        <v>1132</v>
      </c>
      <c r="ER130" t="s">
        <v>1133</v>
      </c>
    </row>
    <row r="131" spans="1:148">
      <c r="A131" s="1">
        <v>128</v>
      </c>
      <c r="B131" t="s">
        <v>1134</v>
      </c>
      <c r="C131" s="4" t="s">
        <v>145</v>
      </c>
      <c r="J131" s="4" t="s">
        <v>145</v>
      </c>
      <c r="L131" s="4" t="s">
        <v>145</v>
      </c>
      <c r="N131" s="4" t="s">
        <v>145</v>
      </c>
      <c r="P131" s="4" t="s">
        <v>147</v>
      </c>
      <c r="R131" s="4" t="s">
        <v>146</v>
      </c>
      <c r="S131" t="s">
        <v>145</v>
      </c>
      <c r="T131" t="s">
        <v>146</v>
      </c>
      <c r="U131" t="s">
        <v>1135</v>
      </c>
      <c r="V131" s="4" t="s">
        <v>146</v>
      </c>
      <c r="W131" t="s">
        <v>1136</v>
      </c>
      <c r="X131" t="s">
        <v>241</v>
      </c>
      <c r="Y131" s="4" t="s">
        <v>145</v>
      </c>
      <c r="AA131">
        <v>5</v>
      </c>
      <c r="AB131">
        <v>1</v>
      </c>
      <c r="AC131" t="s">
        <v>149</v>
      </c>
      <c r="AD131">
        <v>14</v>
      </c>
      <c r="AE131" t="s">
        <v>146</v>
      </c>
      <c r="AG131" t="s">
        <v>149</v>
      </c>
      <c r="AH131">
        <v>0</v>
      </c>
      <c r="AI131">
        <v>2455.35</v>
      </c>
      <c r="AJ131">
        <v>2455.35</v>
      </c>
      <c r="AK131">
        <v>2455.35</v>
      </c>
      <c r="AL131" s="4" t="s">
        <v>146</v>
      </c>
      <c r="AM131" t="s">
        <v>146</v>
      </c>
      <c r="AN131">
        <v>30</v>
      </c>
      <c r="AO131">
        <v>10</v>
      </c>
      <c r="AP131" t="s">
        <v>150</v>
      </c>
      <c r="AR131" s="4" t="s">
        <v>151</v>
      </c>
      <c r="AS131" s="4" t="s">
        <v>146</v>
      </c>
      <c r="AU131" s="4" t="s">
        <v>146</v>
      </c>
      <c r="AV131">
        <v>8</v>
      </c>
      <c r="AW131" s="4" t="s">
        <v>145</v>
      </c>
      <c r="BD131" t="s">
        <v>149</v>
      </c>
      <c r="BE131">
        <v>0</v>
      </c>
      <c r="BF131" t="s">
        <v>149</v>
      </c>
      <c r="BG131">
        <v>25</v>
      </c>
      <c r="BH131" t="s">
        <v>149</v>
      </c>
      <c r="BI131">
        <v>89</v>
      </c>
      <c r="BJ131" t="s">
        <v>149</v>
      </c>
      <c r="BK131">
        <v>269</v>
      </c>
      <c r="BL131" t="s">
        <v>149</v>
      </c>
      <c r="BM131">
        <v>251</v>
      </c>
      <c r="BN131" t="s">
        <v>145</v>
      </c>
      <c r="BU131" t="s">
        <v>149</v>
      </c>
      <c r="BV131">
        <v>14</v>
      </c>
      <c r="BW131" t="s">
        <v>149</v>
      </c>
      <c r="BX131">
        <v>0</v>
      </c>
      <c r="BY131" t="s">
        <v>149</v>
      </c>
      <c r="BZ131">
        <v>0</v>
      </c>
      <c r="CA131" t="s">
        <v>149</v>
      </c>
      <c r="CB131">
        <v>0</v>
      </c>
      <c r="CC131" s="4" t="s">
        <v>146</v>
      </c>
      <c r="CD131" t="s">
        <v>146</v>
      </c>
      <c r="CF131" t="s">
        <v>146</v>
      </c>
      <c r="CH131" t="s">
        <v>146</v>
      </c>
      <c r="CJ131" t="s">
        <v>145</v>
      </c>
      <c r="CL131" t="s">
        <v>155</v>
      </c>
      <c r="CN131" t="s">
        <v>146</v>
      </c>
      <c r="CO131" s="6" t="s">
        <v>234</v>
      </c>
      <c r="CP131">
        <v>0</v>
      </c>
      <c r="CQ131">
        <v>5</v>
      </c>
      <c r="CR131" s="4" t="s">
        <v>145</v>
      </c>
      <c r="CT131" s="8" t="str">
        <f t="shared" si="6"/>
        <v>Não</v>
      </c>
      <c r="CU131" s="4" t="s">
        <v>146</v>
      </c>
      <c r="CV131" t="s">
        <v>487</v>
      </c>
      <c r="CW131" s="8">
        <f t="shared" si="4"/>
        <v>183</v>
      </c>
      <c r="CX131" s="4" t="s">
        <v>157</v>
      </c>
      <c r="CY131" s="4" t="s">
        <v>146</v>
      </c>
      <c r="CZ131" t="s">
        <v>1137</v>
      </c>
      <c r="DA131" t="s">
        <v>149</v>
      </c>
      <c r="DB131">
        <v>0</v>
      </c>
      <c r="DC131" t="s">
        <v>149</v>
      </c>
      <c r="DD131">
        <v>60</v>
      </c>
      <c r="DE131" t="s">
        <v>149</v>
      </c>
      <c r="DF131">
        <v>40</v>
      </c>
      <c r="DG131" s="4" t="s">
        <v>145</v>
      </c>
      <c r="DI131" s="8" t="str">
        <f t="shared" si="5"/>
        <v>Não</v>
      </c>
      <c r="DJ131" s="4" t="s">
        <v>159</v>
      </c>
      <c r="DK131" t="s">
        <v>149</v>
      </c>
      <c r="DL131">
        <v>2</v>
      </c>
      <c r="DM131" t="s">
        <v>149</v>
      </c>
      <c r="DN131">
        <v>0</v>
      </c>
      <c r="DO131" s="4">
        <v>39.44</v>
      </c>
      <c r="DP131" s="4">
        <v>60.56</v>
      </c>
      <c r="DQ131" s="4">
        <v>27.75</v>
      </c>
      <c r="DR131">
        <v>0</v>
      </c>
      <c r="DS131">
        <v>365</v>
      </c>
      <c r="DT131">
        <v>1229</v>
      </c>
      <c r="DU131">
        <v>0</v>
      </c>
      <c r="DV131">
        <v>0</v>
      </c>
      <c r="DW131">
        <v>10</v>
      </c>
      <c r="DX131">
        <v>13</v>
      </c>
      <c r="DY131">
        <v>5020</v>
      </c>
      <c r="DZ131">
        <v>20</v>
      </c>
      <c r="EA131">
        <v>0</v>
      </c>
      <c r="EB131">
        <v>20</v>
      </c>
      <c r="EC131">
        <v>35</v>
      </c>
      <c r="ED131">
        <v>0</v>
      </c>
      <c r="EE131">
        <v>15</v>
      </c>
      <c r="EF131">
        <v>14</v>
      </c>
      <c r="EG131">
        <v>0</v>
      </c>
      <c r="EH131">
        <v>0</v>
      </c>
      <c r="EI131">
        <v>0</v>
      </c>
      <c r="EJ131">
        <v>0</v>
      </c>
      <c r="EK131">
        <v>21</v>
      </c>
      <c r="EL131">
        <v>15</v>
      </c>
      <c r="EM131">
        <v>12</v>
      </c>
      <c r="EN131">
        <v>15</v>
      </c>
      <c r="EO131">
        <v>15</v>
      </c>
      <c r="EP131">
        <v>16</v>
      </c>
      <c r="EQ131" t="s">
        <v>1138</v>
      </c>
      <c r="ER131" t="s">
        <v>1139</v>
      </c>
    </row>
    <row r="132" spans="1:148">
      <c r="A132" s="1">
        <v>129</v>
      </c>
      <c r="B132" t="s">
        <v>1140</v>
      </c>
      <c r="C132" s="4" t="s">
        <v>145</v>
      </c>
      <c r="J132" s="4" t="s">
        <v>146</v>
      </c>
      <c r="K132">
        <v>18566</v>
      </c>
      <c r="L132" s="4" t="s">
        <v>146</v>
      </c>
      <c r="M132">
        <v>3042</v>
      </c>
      <c r="N132" s="4" t="s">
        <v>145</v>
      </c>
      <c r="P132" s="4" t="s">
        <v>223</v>
      </c>
      <c r="R132" s="4" t="s">
        <v>146</v>
      </c>
      <c r="S132" t="s">
        <v>146</v>
      </c>
      <c r="T132" t="s">
        <v>146</v>
      </c>
      <c r="V132" s="4" t="s">
        <v>146</v>
      </c>
      <c r="W132" t="s">
        <v>1141</v>
      </c>
      <c r="X132" t="s">
        <v>501</v>
      </c>
      <c r="Y132" s="4" t="s">
        <v>145</v>
      </c>
      <c r="AA132">
        <v>6</v>
      </c>
      <c r="AB132">
        <v>1</v>
      </c>
      <c r="AC132" t="s">
        <v>149</v>
      </c>
      <c r="AD132">
        <v>90</v>
      </c>
      <c r="AE132" t="s">
        <v>149</v>
      </c>
      <c r="AF132">
        <v>0</v>
      </c>
      <c r="AG132" t="s">
        <v>149</v>
      </c>
      <c r="AH132">
        <v>3042</v>
      </c>
      <c r="AI132">
        <v>2455.35</v>
      </c>
      <c r="AJ132">
        <v>2455.35</v>
      </c>
      <c r="AK132">
        <v>2455.35</v>
      </c>
      <c r="AL132" s="4" t="s">
        <v>146</v>
      </c>
      <c r="AM132" t="s">
        <v>146</v>
      </c>
      <c r="AN132">
        <v>30</v>
      </c>
      <c r="AO132">
        <v>6</v>
      </c>
      <c r="AP132" t="s">
        <v>150</v>
      </c>
      <c r="AR132" s="4" t="s">
        <v>309</v>
      </c>
      <c r="AS132" s="4" t="s">
        <v>145</v>
      </c>
      <c r="AT132">
        <v>58</v>
      </c>
      <c r="AU132" s="4" t="s">
        <v>146</v>
      </c>
      <c r="AV132">
        <v>26</v>
      </c>
      <c r="AW132" s="4" t="s">
        <v>146</v>
      </c>
      <c r="AX132" t="s">
        <v>1142</v>
      </c>
      <c r="AY132">
        <v>100</v>
      </c>
      <c r="AZ132">
        <v>100</v>
      </c>
      <c r="BA132">
        <v>100</v>
      </c>
      <c r="BB132">
        <v>100</v>
      </c>
      <c r="BC132">
        <v>100</v>
      </c>
      <c r="BD132" t="s">
        <v>149</v>
      </c>
      <c r="BE132">
        <v>65</v>
      </c>
      <c r="BF132" t="s">
        <v>149</v>
      </c>
      <c r="BG132">
        <v>168</v>
      </c>
      <c r="BH132" t="s">
        <v>149</v>
      </c>
      <c r="BI132">
        <v>726</v>
      </c>
      <c r="BJ132" t="s">
        <v>149</v>
      </c>
      <c r="BK132">
        <v>3572</v>
      </c>
      <c r="BL132" t="s">
        <v>149</v>
      </c>
      <c r="BM132">
        <v>3205</v>
      </c>
      <c r="BN132" t="s">
        <v>145</v>
      </c>
      <c r="BU132" t="s">
        <v>149</v>
      </c>
      <c r="BV132">
        <v>132</v>
      </c>
      <c r="BW132" t="s">
        <v>149</v>
      </c>
      <c r="BX132">
        <v>1243</v>
      </c>
      <c r="BY132" t="s">
        <v>149</v>
      </c>
      <c r="BZ132">
        <v>944</v>
      </c>
      <c r="CA132" t="s">
        <v>149</v>
      </c>
      <c r="CB132">
        <v>1465</v>
      </c>
      <c r="CC132" s="4" t="s">
        <v>146</v>
      </c>
      <c r="CD132" t="s">
        <v>146</v>
      </c>
      <c r="CF132" t="s">
        <v>146</v>
      </c>
      <c r="CH132" t="s">
        <v>149</v>
      </c>
      <c r="CI132" t="s">
        <v>1143</v>
      </c>
      <c r="CJ132" t="s">
        <v>145</v>
      </c>
      <c r="CL132" t="s">
        <v>155</v>
      </c>
      <c r="CN132" t="s">
        <v>146</v>
      </c>
      <c r="CO132" s="6" t="s">
        <v>156</v>
      </c>
      <c r="CP132">
        <v>0</v>
      </c>
      <c r="CQ132">
        <v>35</v>
      </c>
      <c r="CR132" s="4" t="s">
        <v>146</v>
      </c>
      <c r="CS132" t="s">
        <v>1144</v>
      </c>
      <c r="CT132" s="8">
        <f t="shared" si="6"/>
        <v>60</v>
      </c>
      <c r="CU132" s="4" t="s">
        <v>146</v>
      </c>
      <c r="CV132" t="s">
        <v>494</v>
      </c>
      <c r="CW132" s="8">
        <f t="shared" si="4"/>
        <v>206</v>
      </c>
      <c r="CX132" s="4" t="s">
        <v>157</v>
      </c>
      <c r="CY132" s="4" t="s">
        <v>146</v>
      </c>
      <c r="CZ132" t="s">
        <v>1145</v>
      </c>
      <c r="DA132" t="s">
        <v>149</v>
      </c>
      <c r="DB132">
        <v>32</v>
      </c>
      <c r="DC132" t="s">
        <v>149</v>
      </c>
      <c r="DD132">
        <v>32</v>
      </c>
      <c r="DE132" t="s">
        <v>149</v>
      </c>
      <c r="DF132">
        <v>32</v>
      </c>
      <c r="DG132" s="4" t="s">
        <v>146</v>
      </c>
      <c r="DH132" t="s">
        <v>494</v>
      </c>
      <c r="DI132" s="8">
        <f t="shared" si="5"/>
        <v>206</v>
      </c>
      <c r="DJ132" s="4" t="s">
        <v>193</v>
      </c>
      <c r="DK132" t="s">
        <v>149</v>
      </c>
      <c r="DL132">
        <v>444</v>
      </c>
      <c r="DM132" t="s">
        <v>149</v>
      </c>
      <c r="DN132">
        <v>978</v>
      </c>
      <c r="DO132" s="4">
        <v>25.94</v>
      </c>
      <c r="DP132" s="4">
        <v>60.44</v>
      </c>
      <c r="DQ132" s="4">
        <v>25.94</v>
      </c>
      <c r="DR132">
        <v>1243</v>
      </c>
      <c r="DS132">
        <v>1307</v>
      </c>
      <c r="DT132">
        <v>19487</v>
      </c>
      <c r="DU132">
        <v>59</v>
      </c>
      <c r="DV132">
        <v>119</v>
      </c>
      <c r="DW132">
        <v>582</v>
      </c>
      <c r="DX132">
        <v>661</v>
      </c>
      <c r="DY132">
        <v>444</v>
      </c>
      <c r="DZ132">
        <v>391</v>
      </c>
      <c r="EA132">
        <v>0</v>
      </c>
      <c r="EB132">
        <v>6.6</v>
      </c>
      <c r="EC132">
        <v>4.6100000000000003</v>
      </c>
      <c r="ED132">
        <v>16</v>
      </c>
      <c r="EE132">
        <v>70</v>
      </c>
      <c r="EF132">
        <v>116</v>
      </c>
      <c r="EG132">
        <v>16</v>
      </c>
      <c r="EH132">
        <v>1</v>
      </c>
      <c r="EI132">
        <v>3</v>
      </c>
      <c r="EJ132">
        <v>58</v>
      </c>
      <c r="EK132">
        <v>154</v>
      </c>
      <c r="EL132">
        <v>117</v>
      </c>
      <c r="EM132">
        <v>142</v>
      </c>
      <c r="EN132">
        <v>145</v>
      </c>
      <c r="EO132">
        <v>102</v>
      </c>
      <c r="EP132">
        <v>162</v>
      </c>
      <c r="EQ132" t="s">
        <v>1146</v>
      </c>
      <c r="ER132" t="s">
        <v>1147</v>
      </c>
    </row>
    <row r="133" spans="1:148">
      <c r="A133" s="1">
        <v>130</v>
      </c>
      <c r="B133" t="s">
        <v>1148</v>
      </c>
      <c r="C133" s="4" t="s">
        <v>145</v>
      </c>
      <c r="J133" s="4" t="s">
        <v>145</v>
      </c>
      <c r="L133" s="4" t="s">
        <v>145</v>
      </c>
      <c r="N133" s="4" t="s">
        <v>145</v>
      </c>
      <c r="P133" s="4" t="s">
        <v>223</v>
      </c>
      <c r="R133" s="4" t="s">
        <v>146</v>
      </c>
      <c r="S133" t="s">
        <v>146</v>
      </c>
      <c r="T133" t="s">
        <v>145</v>
      </c>
      <c r="U133" t="s">
        <v>262</v>
      </c>
      <c r="V133" s="4" t="s">
        <v>146</v>
      </c>
      <c r="W133" t="s">
        <v>1149</v>
      </c>
      <c r="X133" t="s">
        <v>1150</v>
      </c>
      <c r="Y133" s="4" t="s">
        <v>145</v>
      </c>
      <c r="AA133">
        <v>38</v>
      </c>
      <c r="AB133">
        <v>2</v>
      </c>
      <c r="AC133" t="s">
        <v>149</v>
      </c>
      <c r="AD133">
        <v>51</v>
      </c>
      <c r="AE133" t="s">
        <v>149</v>
      </c>
      <c r="AF133">
        <v>0</v>
      </c>
      <c r="AG133" t="s">
        <v>146</v>
      </c>
      <c r="AI133">
        <v>1724.11</v>
      </c>
      <c r="AJ133">
        <v>1724.11</v>
      </c>
      <c r="AK133">
        <v>1724.11</v>
      </c>
      <c r="AL133" s="4" t="s">
        <v>146</v>
      </c>
      <c r="AM133" t="s">
        <v>146</v>
      </c>
      <c r="AN133">
        <v>37</v>
      </c>
      <c r="AO133">
        <v>13</v>
      </c>
      <c r="AP133" t="s">
        <v>150</v>
      </c>
      <c r="AR133" s="4" t="s">
        <v>157</v>
      </c>
      <c r="AS133" s="4" t="s">
        <v>145</v>
      </c>
      <c r="AT133">
        <v>91.8</v>
      </c>
      <c r="AU133" s="4" t="s">
        <v>145</v>
      </c>
      <c r="AW133" s="4" t="s">
        <v>146</v>
      </c>
      <c r="AX133" t="s">
        <v>264</v>
      </c>
      <c r="AY133">
        <v>100</v>
      </c>
      <c r="AZ133">
        <v>100</v>
      </c>
      <c r="BA133">
        <v>100</v>
      </c>
      <c r="BB133">
        <v>0</v>
      </c>
      <c r="BC133">
        <v>0</v>
      </c>
      <c r="BD133" t="s">
        <v>149</v>
      </c>
      <c r="BE133">
        <v>0</v>
      </c>
      <c r="BF133" t="s">
        <v>149</v>
      </c>
      <c r="BG133">
        <v>28</v>
      </c>
      <c r="BH133" t="s">
        <v>149</v>
      </c>
      <c r="BI133">
        <v>137</v>
      </c>
      <c r="BJ133" t="s">
        <v>149</v>
      </c>
      <c r="BK133">
        <v>617</v>
      </c>
      <c r="BL133" t="s">
        <v>146</v>
      </c>
      <c r="BN133" t="s">
        <v>146</v>
      </c>
      <c r="BO133">
        <v>16</v>
      </c>
      <c r="BP133">
        <v>269</v>
      </c>
      <c r="BQ133">
        <v>6200</v>
      </c>
      <c r="BR133">
        <v>735</v>
      </c>
      <c r="BS133">
        <v>63</v>
      </c>
      <c r="BT133">
        <v>1684</v>
      </c>
      <c r="BU133" t="s">
        <v>149</v>
      </c>
      <c r="BV133">
        <v>50</v>
      </c>
      <c r="BW133" t="s">
        <v>146</v>
      </c>
      <c r="BY133" t="s">
        <v>146</v>
      </c>
      <c r="CA133" t="s">
        <v>149</v>
      </c>
      <c r="CB133">
        <v>0</v>
      </c>
      <c r="CC133" s="4" t="s">
        <v>146</v>
      </c>
      <c r="CD133" t="s">
        <v>146</v>
      </c>
      <c r="CF133" t="s">
        <v>146</v>
      </c>
      <c r="CH133" t="s">
        <v>146</v>
      </c>
      <c r="CJ133" t="s">
        <v>145</v>
      </c>
      <c r="CL133" t="s">
        <v>155</v>
      </c>
      <c r="CN133" t="s">
        <v>146</v>
      </c>
      <c r="CO133" s="6" t="s">
        <v>218</v>
      </c>
      <c r="CP133">
        <v>7</v>
      </c>
      <c r="CQ133">
        <v>10</v>
      </c>
      <c r="CR133" s="4" t="s">
        <v>145</v>
      </c>
      <c r="CT133" s="8" t="str">
        <f t="shared" si="6"/>
        <v>Não</v>
      </c>
      <c r="CU133" s="4" t="s">
        <v>146</v>
      </c>
      <c r="CV133" t="s">
        <v>1151</v>
      </c>
      <c r="CW133" s="8">
        <f t="shared" ref="CW133:CW162" si="7">IF(CU133="Sim",CV133-CO133,"Não")</f>
        <v>1</v>
      </c>
      <c r="CX133" s="4" t="s">
        <v>157</v>
      </c>
      <c r="CY133" s="4" t="s">
        <v>146</v>
      </c>
      <c r="CZ133" t="s">
        <v>1152</v>
      </c>
      <c r="DA133" t="s">
        <v>146</v>
      </c>
      <c r="DC133" t="s">
        <v>149</v>
      </c>
      <c r="DD133">
        <v>12</v>
      </c>
      <c r="DE133" t="s">
        <v>149</v>
      </c>
      <c r="DF133">
        <v>16</v>
      </c>
      <c r="DG133" s="4" t="s">
        <v>146</v>
      </c>
      <c r="DH133" t="s">
        <v>1151</v>
      </c>
      <c r="DI133" s="8">
        <f t="shared" ref="DI133:DI162" si="8">IF(DG133="Sim",DH133-CO133,"Não")</f>
        <v>1</v>
      </c>
      <c r="DJ133" s="4" t="s">
        <v>168</v>
      </c>
      <c r="DK133" t="s">
        <v>149</v>
      </c>
      <c r="DL133">
        <v>0</v>
      </c>
      <c r="DM133" t="s">
        <v>149</v>
      </c>
      <c r="DN133">
        <v>10</v>
      </c>
      <c r="DO133" s="4">
        <v>32.770000000000003</v>
      </c>
      <c r="DP133" s="4">
        <v>60</v>
      </c>
      <c r="DQ133" s="4">
        <v>32.770000000000003</v>
      </c>
      <c r="DR133">
        <v>129</v>
      </c>
      <c r="DS133">
        <v>863</v>
      </c>
      <c r="DT133">
        <v>3717</v>
      </c>
      <c r="DU133">
        <v>2</v>
      </c>
      <c r="DV133">
        <v>0</v>
      </c>
      <c r="DW133">
        <v>15</v>
      </c>
      <c r="DX133">
        <v>26</v>
      </c>
      <c r="DY133">
        <v>164</v>
      </c>
      <c r="DZ133">
        <v>42</v>
      </c>
      <c r="EA133">
        <v>0</v>
      </c>
      <c r="EB133">
        <v>86.6</v>
      </c>
      <c r="EC133">
        <v>80.3</v>
      </c>
      <c r="ED133">
        <v>0</v>
      </c>
      <c r="EE133">
        <v>45</v>
      </c>
      <c r="EF133">
        <v>50</v>
      </c>
      <c r="EG133">
        <v>0</v>
      </c>
      <c r="EH133">
        <v>2</v>
      </c>
      <c r="EI133">
        <v>0</v>
      </c>
      <c r="EJ133">
        <v>0</v>
      </c>
      <c r="EK133">
        <v>22</v>
      </c>
      <c r="EL133">
        <v>23</v>
      </c>
      <c r="EM133">
        <v>20</v>
      </c>
      <c r="EN133">
        <v>28</v>
      </c>
      <c r="EO133">
        <v>24</v>
      </c>
      <c r="EP133">
        <v>22</v>
      </c>
      <c r="EQ133" t="s">
        <v>1153</v>
      </c>
      <c r="ER133" t="s">
        <v>1154</v>
      </c>
    </row>
    <row r="134" spans="1:148">
      <c r="A134" s="1">
        <v>131</v>
      </c>
      <c r="B134" t="s">
        <v>1155</v>
      </c>
      <c r="C134" s="4" t="s">
        <v>145</v>
      </c>
      <c r="J134" s="4" t="s">
        <v>145</v>
      </c>
      <c r="L134" s="4" t="s">
        <v>145</v>
      </c>
      <c r="N134" s="4" t="s">
        <v>145</v>
      </c>
      <c r="P134" s="4" t="s">
        <v>172</v>
      </c>
      <c r="R134" s="4" t="s">
        <v>146</v>
      </c>
      <c r="S134" t="s">
        <v>146</v>
      </c>
      <c r="T134" t="s">
        <v>145</v>
      </c>
      <c r="U134" t="s">
        <v>1156</v>
      </c>
      <c r="V134" s="4" t="s">
        <v>146</v>
      </c>
      <c r="W134" t="s">
        <v>1157</v>
      </c>
      <c r="X134" t="s">
        <v>358</v>
      </c>
      <c r="Y134" s="4" t="s">
        <v>145</v>
      </c>
      <c r="AA134">
        <v>0</v>
      </c>
      <c r="AB134">
        <v>1</v>
      </c>
      <c r="AC134" t="s">
        <v>149</v>
      </c>
      <c r="AD134">
        <v>25</v>
      </c>
      <c r="AE134" t="s">
        <v>149</v>
      </c>
      <c r="AF134">
        <v>0</v>
      </c>
      <c r="AG134" t="s">
        <v>149</v>
      </c>
      <c r="AH134">
        <v>787</v>
      </c>
      <c r="AI134">
        <v>2298</v>
      </c>
      <c r="AJ134">
        <v>2298</v>
      </c>
      <c r="AK134">
        <v>2298</v>
      </c>
      <c r="AL134" s="4" t="s">
        <v>146</v>
      </c>
      <c r="AM134" t="s">
        <v>146</v>
      </c>
      <c r="AN134">
        <v>1</v>
      </c>
      <c r="AO134">
        <v>4</v>
      </c>
      <c r="AP134" t="s">
        <v>150</v>
      </c>
      <c r="AR134" s="4" t="s">
        <v>151</v>
      </c>
      <c r="AS134" s="4" t="s">
        <v>146</v>
      </c>
      <c r="AU134" s="4" t="s">
        <v>146</v>
      </c>
      <c r="AV134">
        <v>20</v>
      </c>
      <c r="AW134" s="4" t="s">
        <v>145</v>
      </c>
      <c r="BD134" t="s">
        <v>149</v>
      </c>
      <c r="BE134">
        <v>3</v>
      </c>
      <c r="BF134" t="s">
        <v>149</v>
      </c>
      <c r="BG134">
        <v>44</v>
      </c>
      <c r="BH134" t="s">
        <v>149</v>
      </c>
      <c r="BI134">
        <v>107</v>
      </c>
      <c r="BJ134" t="s">
        <v>149</v>
      </c>
      <c r="BK134">
        <v>588</v>
      </c>
      <c r="BL134" t="s">
        <v>149</v>
      </c>
      <c r="BM134">
        <v>625</v>
      </c>
      <c r="BN134" t="s">
        <v>146</v>
      </c>
      <c r="BO134">
        <v>406</v>
      </c>
      <c r="BP134">
        <v>1396</v>
      </c>
      <c r="BQ134">
        <v>2256</v>
      </c>
      <c r="BR134">
        <v>720</v>
      </c>
      <c r="BS134">
        <v>0</v>
      </c>
      <c r="BT134">
        <v>0</v>
      </c>
      <c r="BU134" t="s">
        <v>149</v>
      </c>
      <c r="BV134">
        <v>26</v>
      </c>
      <c r="BW134" t="s">
        <v>149</v>
      </c>
      <c r="BX134">
        <v>0</v>
      </c>
      <c r="BY134" t="s">
        <v>149</v>
      </c>
      <c r="BZ134">
        <v>0</v>
      </c>
      <c r="CA134" t="s">
        <v>149</v>
      </c>
      <c r="CB134">
        <v>0</v>
      </c>
      <c r="CC134" s="4" t="s">
        <v>146</v>
      </c>
      <c r="CD134" t="s">
        <v>149</v>
      </c>
      <c r="CE134" t="s">
        <v>1158</v>
      </c>
      <c r="CF134" t="s">
        <v>149</v>
      </c>
      <c r="CG134" t="s">
        <v>1159</v>
      </c>
      <c r="CH134" t="s">
        <v>149</v>
      </c>
      <c r="CI134" t="s">
        <v>1160</v>
      </c>
      <c r="CJ134" t="s">
        <v>145</v>
      </c>
      <c r="CL134" t="s">
        <v>155</v>
      </c>
      <c r="CN134" t="s">
        <v>146</v>
      </c>
      <c r="CO134" s="6" t="s">
        <v>549</v>
      </c>
      <c r="CP134">
        <v>5</v>
      </c>
      <c r="CQ134">
        <v>13</v>
      </c>
      <c r="CR134" s="4" t="s">
        <v>146</v>
      </c>
      <c r="CS134" t="s">
        <v>256</v>
      </c>
      <c r="CT134" s="8">
        <f t="shared" si="6"/>
        <v>36</v>
      </c>
      <c r="CU134" s="4" t="s">
        <v>146</v>
      </c>
      <c r="CV134" t="s">
        <v>1161</v>
      </c>
      <c r="CW134" s="8">
        <f t="shared" si="7"/>
        <v>225</v>
      </c>
      <c r="CX134" s="4" t="s">
        <v>157</v>
      </c>
      <c r="CY134" s="4" t="s">
        <v>146</v>
      </c>
      <c r="CZ134" t="s">
        <v>1162</v>
      </c>
      <c r="DA134" t="s">
        <v>149</v>
      </c>
      <c r="DB134">
        <v>44</v>
      </c>
      <c r="DC134" t="s">
        <v>149</v>
      </c>
      <c r="DD134">
        <v>90</v>
      </c>
      <c r="DE134" t="s">
        <v>149</v>
      </c>
      <c r="DF134">
        <v>920</v>
      </c>
      <c r="DG134" s="4" t="s">
        <v>146</v>
      </c>
      <c r="DH134" t="s">
        <v>1161</v>
      </c>
      <c r="DI134" s="8">
        <f t="shared" si="8"/>
        <v>225</v>
      </c>
      <c r="DJ134" s="4" t="s">
        <v>159</v>
      </c>
      <c r="DK134" t="s">
        <v>149</v>
      </c>
      <c r="DL134">
        <v>44</v>
      </c>
      <c r="DM134" t="s">
        <v>146</v>
      </c>
      <c r="DO134" s="4">
        <v>0.01</v>
      </c>
      <c r="DP134" s="4">
        <v>99.99</v>
      </c>
      <c r="DQ134" s="4">
        <v>94.35</v>
      </c>
      <c r="DR134">
        <v>47</v>
      </c>
      <c r="DS134">
        <v>637</v>
      </c>
      <c r="DT134">
        <v>288</v>
      </c>
      <c r="DU134">
        <v>0</v>
      </c>
      <c r="DV134">
        <v>0</v>
      </c>
      <c r="DW134">
        <v>42</v>
      </c>
      <c r="DX134">
        <v>3</v>
      </c>
      <c r="DY134">
        <v>111</v>
      </c>
      <c r="DZ134">
        <v>21</v>
      </c>
      <c r="EA134">
        <v>0</v>
      </c>
      <c r="EB134">
        <v>0</v>
      </c>
      <c r="EC134">
        <v>0</v>
      </c>
      <c r="ED134">
        <v>0</v>
      </c>
      <c r="EE134">
        <v>22</v>
      </c>
      <c r="EF134">
        <v>25</v>
      </c>
      <c r="EG134">
        <v>0</v>
      </c>
      <c r="EH134">
        <v>0</v>
      </c>
      <c r="EI134">
        <v>0</v>
      </c>
      <c r="EJ134">
        <v>0</v>
      </c>
      <c r="EK134">
        <v>0</v>
      </c>
      <c r="EL134">
        <v>0</v>
      </c>
      <c r="EM134">
        <v>0</v>
      </c>
      <c r="EN134">
        <v>0</v>
      </c>
      <c r="EO134">
        <v>0</v>
      </c>
      <c r="EP134">
        <v>0</v>
      </c>
      <c r="EQ134" t="s">
        <v>1163</v>
      </c>
      <c r="ER134" t="s">
        <v>1164</v>
      </c>
    </row>
    <row r="135" spans="1:148">
      <c r="A135" s="1">
        <v>132</v>
      </c>
      <c r="B135" t="s">
        <v>1165</v>
      </c>
      <c r="C135" s="4" t="s">
        <v>145</v>
      </c>
      <c r="J135" s="4" t="s">
        <v>145</v>
      </c>
      <c r="L135" s="4" t="s">
        <v>145</v>
      </c>
      <c r="N135" s="4" t="s">
        <v>145</v>
      </c>
      <c r="P135" s="4" t="s">
        <v>172</v>
      </c>
      <c r="R135" s="4" t="s">
        <v>146</v>
      </c>
      <c r="S135" t="s">
        <v>146</v>
      </c>
      <c r="T135" t="s">
        <v>145</v>
      </c>
      <c r="V135" s="4" t="s">
        <v>146</v>
      </c>
      <c r="W135" t="s">
        <v>1166</v>
      </c>
      <c r="X135" t="s">
        <v>163</v>
      </c>
      <c r="Y135" s="4" t="s">
        <v>145</v>
      </c>
      <c r="AA135">
        <v>15</v>
      </c>
      <c r="AB135">
        <v>4</v>
      </c>
      <c r="AC135" t="s">
        <v>149</v>
      </c>
      <c r="AD135">
        <v>28</v>
      </c>
      <c r="AE135" t="s">
        <v>149</v>
      </c>
      <c r="AF135">
        <v>0</v>
      </c>
      <c r="AG135" t="s">
        <v>146</v>
      </c>
      <c r="AI135">
        <v>1724</v>
      </c>
      <c r="AJ135">
        <v>1724</v>
      </c>
      <c r="AK135">
        <v>1724</v>
      </c>
      <c r="AL135" s="4" t="s">
        <v>146</v>
      </c>
      <c r="AM135" t="s">
        <v>146</v>
      </c>
      <c r="AN135">
        <v>48</v>
      </c>
      <c r="AO135">
        <v>18</v>
      </c>
      <c r="AP135" t="s">
        <v>150</v>
      </c>
      <c r="AR135" s="4" t="s">
        <v>151</v>
      </c>
      <c r="AS135" s="4" t="s">
        <v>146</v>
      </c>
      <c r="AU135" s="4" t="s">
        <v>146</v>
      </c>
      <c r="AV135">
        <v>4</v>
      </c>
      <c r="AW135" s="4" t="s">
        <v>146</v>
      </c>
      <c r="AX135" t="s">
        <v>1167</v>
      </c>
      <c r="AY135">
        <v>100</v>
      </c>
      <c r="AZ135">
        <v>100</v>
      </c>
      <c r="BA135">
        <v>100</v>
      </c>
      <c r="BB135">
        <v>100</v>
      </c>
      <c r="BC135">
        <v>100</v>
      </c>
      <c r="BD135" t="s">
        <v>149</v>
      </c>
      <c r="BE135">
        <v>28</v>
      </c>
      <c r="BF135" t="s">
        <v>149</v>
      </c>
      <c r="BG135">
        <v>34</v>
      </c>
      <c r="BH135" t="s">
        <v>149</v>
      </c>
      <c r="BI135">
        <v>113</v>
      </c>
      <c r="BJ135" t="s">
        <v>149</v>
      </c>
      <c r="BK135">
        <v>625</v>
      </c>
      <c r="BL135" t="s">
        <v>149</v>
      </c>
      <c r="BM135">
        <v>563</v>
      </c>
      <c r="BN135" t="s">
        <v>145</v>
      </c>
      <c r="BU135" t="s">
        <v>149</v>
      </c>
      <c r="BV135">
        <v>32</v>
      </c>
      <c r="BW135" t="s">
        <v>149</v>
      </c>
      <c r="BX135">
        <v>0</v>
      </c>
      <c r="BY135" t="s">
        <v>149</v>
      </c>
      <c r="BZ135">
        <v>0</v>
      </c>
      <c r="CA135" t="s">
        <v>149</v>
      </c>
      <c r="CB135">
        <v>0</v>
      </c>
      <c r="CC135" s="4" t="s">
        <v>146</v>
      </c>
      <c r="CD135" t="s">
        <v>149</v>
      </c>
      <c r="CE135">
        <v>0</v>
      </c>
      <c r="CF135" t="s">
        <v>149</v>
      </c>
      <c r="CG135">
        <v>0</v>
      </c>
      <c r="CH135" t="s">
        <v>149</v>
      </c>
      <c r="CI135">
        <v>0</v>
      </c>
      <c r="CJ135" t="s">
        <v>146</v>
      </c>
      <c r="CK135" t="s">
        <v>1168</v>
      </c>
      <c r="CL135" t="s">
        <v>155</v>
      </c>
      <c r="CN135" t="s">
        <v>146</v>
      </c>
      <c r="CO135" s="6" t="s">
        <v>177</v>
      </c>
      <c r="CP135">
        <v>0</v>
      </c>
      <c r="CQ135">
        <v>15</v>
      </c>
      <c r="CR135" s="4" t="s">
        <v>146</v>
      </c>
      <c r="CS135" t="s">
        <v>177</v>
      </c>
      <c r="CT135" s="8">
        <f t="shared" si="6"/>
        <v>0</v>
      </c>
      <c r="CU135" s="4" t="s">
        <v>145</v>
      </c>
      <c r="CW135" s="8" t="str">
        <f t="shared" si="7"/>
        <v>Não</v>
      </c>
      <c r="CX135" s="4" t="s">
        <v>157</v>
      </c>
      <c r="CY135" s="4" t="s">
        <v>146</v>
      </c>
      <c r="CZ135" t="s">
        <v>1169</v>
      </c>
      <c r="DA135" t="s">
        <v>149</v>
      </c>
      <c r="DB135">
        <v>54</v>
      </c>
      <c r="DC135" t="s">
        <v>149</v>
      </c>
      <c r="DD135">
        <v>54</v>
      </c>
      <c r="DE135" t="s">
        <v>149</v>
      </c>
      <c r="DF135">
        <v>52</v>
      </c>
      <c r="DG135" s="4" t="s">
        <v>145</v>
      </c>
      <c r="DI135" s="8" t="str">
        <f t="shared" si="8"/>
        <v>Não</v>
      </c>
      <c r="DJ135" s="4" t="s">
        <v>193</v>
      </c>
      <c r="DK135" t="s">
        <v>149</v>
      </c>
      <c r="DL135">
        <v>0</v>
      </c>
      <c r="DM135" t="s">
        <v>149</v>
      </c>
      <c r="DN135">
        <v>1</v>
      </c>
      <c r="DO135" s="4">
        <v>45.19</v>
      </c>
      <c r="DP135" s="4">
        <v>68.900000000000006</v>
      </c>
      <c r="DQ135" s="4">
        <v>26.61</v>
      </c>
      <c r="DR135">
        <v>547</v>
      </c>
      <c r="DS135">
        <v>993</v>
      </c>
      <c r="DT135">
        <v>2999</v>
      </c>
      <c r="DU135">
        <v>7</v>
      </c>
      <c r="DV135">
        <v>21</v>
      </c>
      <c r="DW135">
        <v>20</v>
      </c>
      <c r="DX135">
        <v>14</v>
      </c>
      <c r="DY135">
        <v>52</v>
      </c>
      <c r="DZ135">
        <v>61</v>
      </c>
      <c r="EA135">
        <v>75</v>
      </c>
      <c r="EB135">
        <v>86</v>
      </c>
      <c r="EC135">
        <v>81</v>
      </c>
      <c r="ED135">
        <v>2</v>
      </c>
      <c r="EE135">
        <v>2</v>
      </c>
      <c r="EF135">
        <v>28</v>
      </c>
      <c r="EG135">
        <v>0</v>
      </c>
      <c r="EH135">
        <v>0</v>
      </c>
      <c r="EI135">
        <v>0</v>
      </c>
      <c r="EJ135">
        <v>28</v>
      </c>
      <c r="EK135">
        <v>34</v>
      </c>
      <c r="EL135">
        <v>34</v>
      </c>
      <c r="EM135">
        <v>16</v>
      </c>
      <c r="EN135">
        <v>22</v>
      </c>
      <c r="EO135">
        <v>24</v>
      </c>
      <c r="EP135">
        <v>17</v>
      </c>
      <c r="EQ135" t="s">
        <v>1170</v>
      </c>
      <c r="ER135" t="s">
        <v>1171</v>
      </c>
    </row>
    <row r="136" spans="1:148">
      <c r="A136" s="1">
        <v>133</v>
      </c>
      <c r="B136" t="s">
        <v>1172</v>
      </c>
      <c r="C136" s="4" t="s">
        <v>146</v>
      </c>
      <c r="D136">
        <v>0</v>
      </c>
      <c r="E136">
        <v>0</v>
      </c>
      <c r="F136">
        <v>0</v>
      </c>
      <c r="G136">
        <v>0</v>
      </c>
      <c r="H136">
        <v>0</v>
      </c>
      <c r="I136">
        <v>0</v>
      </c>
      <c r="J136" s="4" t="s">
        <v>146</v>
      </c>
      <c r="K136">
        <v>500</v>
      </c>
      <c r="L136" s="4" t="s">
        <v>146</v>
      </c>
      <c r="M136">
        <v>600</v>
      </c>
      <c r="N136" s="4" t="s">
        <v>146</v>
      </c>
      <c r="O136">
        <v>1778</v>
      </c>
      <c r="P136" s="4" t="s">
        <v>223</v>
      </c>
      <c r="R136" s="4" t="s">
        <v>146</v>
      </c>
      <c r="S136" t="s">
        <v>145</v>
      </c>
      <c r="T136" t="s">
        <v>146</v>
      </c>
      <c r="U136" t="s">
        <v>1173</v>
      </c>
      <c r="V136" s="4" t="s">
        <v>146</v>
      </c>
      <c r="W136" t="s">
        <v>1174</v>
      </c>
      <c r="X136" t="s">
        <v>215</v>
      </c>
      <c r="Y136" s="4" t="s">
        <v>145</v>
      </c>
      <c r="AA136">
        <v>9</v>
      </c>
      <c r="AB136">
        <v>4</v>
      </c>
      <c r="AC136" t="s">
        <v>149</v>
      </c>
      <c r="AD136">
        <v>30</v>
      </c>
      <c r="AE136" t="s">
        <v>149</v>
      </c>
      <c r="AF136">
        <v>0</v>
      </c>
      <c r="AG136" t="s">
        <v>146</v>
      </c>
      <c r="AI136">
        <v>2298.0100000000002</v>
      </c>
      <c r="AJ136">
        <v>2298.0100000000002</v>
      </c>
      <c r="AK136">
        <v>2298.0100000000002</v>
      </c>
      <c r="AL136" s="4" t="s">
        <v>146</v>
      </c>
      <c r="AM136" t="s">
        <v>146</v>
      </c>
      <c r="AN136">
        <v>30</v>
      </c>
      <c r="AO136">
        <v>6</v>
      </c>
      <c r="AP136" t="s">
        <v>150</v>
      </c>
      <c r="AR136" s="4" t="s">
        <v>309</v>
      </c>
      <c r="AS136" s="4" t="s">
        <v>146</v>
      </c>
      <c r="AU136" s="4" t="s">
        <v>146</v>
      </c>
      <c r="AV136">
        <v>2</v>
      </c>
      <c r="AW136" s="4" t="s">
        <v>146</v>
      </c>
      <c r="AX136" t="s">
        <v>1175</v>
      </c>
      <c r="AY136">
        <v>100</v>
      </c>
      <c r="AZ136">
        <v>100</v>
      </c>
      <c r="BA136">
        <v>100</v>
      </c>
      <c r="BB136">
        <v>100</v>
      </c>
      <c r="BC136">
        <v>100</v>
      </c>
      <c r="BD136" t="s">
        <v>149</v>
      </c>
      <c r="BE136">
        <v>29</v>
      </c>
      <c r="BF136" t="s">
        <v>149</v>
      </c>
      <c r="BG136">
        <v>43</v>
      </c>
      <c r="BH136" t="s">
        <v>149</v>
      </c>
      <c r="BI136">
        <v>102</v>
      </c>
      <c r="BJ136" t="s">
        <v>149</v>
      </c>
      <c r="BK136">
        <v>313</v>
      </c>
      <c r="BL136" t="s">
        <v>149</v>
      </c>
      <c r="BM136">
        <v>285</v>
      </c>
      <c r="BN136" t="s">
        <v>146</v>
      </c>
      <c r="BO136">
        <v>119</v>
      </c>
      <c r="BP136">
        <v>210</v>
      </c>
      <c r="BQ136">
        <v>1362</v>
      </c>
      <c r="BR136">
        <v>1740</v>
      </c>
      <c r="BS136">
        <v>0</v>
      </c>
      <c r="BT136">
        <v>0</v>
      </c>
      <c r="BU136" t="s">
        <v>149</v>
      </c>
      <c r="BV136">
        <v>30</v>
      </c>
      <c r="BW136" t="s">
        <v>149</v>
      </c>
      <c r="BX136">
        <v>6</v>
      </c>
      <c r="BY136" t="s">
        <v>149</v>
      </c>
      <c r="BZ136">
        <v>14</v>
      </c>
      <c r="CA136" t="s">
        <v>149</v>
      </c>
      <c r="CB136">
        <v>246</v>
      </c>
      <c r="CC136" s="4" t="s">
        <v>146</v>
      </c>
      <c r="CD136" t="s">
        <v>149</v>
      </c>
      <c r="CE136" t="s">
        <v>1176</v>
      </c>
      <c r="CF136" t="s">
        <v>149</v>
      </c>
      <c r="CG136" t="s">
        <v>601</v>
      </c>
      <c r="CH136" t="s">
        <v>149</v>
      </c>
      <c r="CI136" t="s">
        <v>929</v>
      </c>
      <c r="CJ136" t="s">
        <v>145</v>
      </c>
      <c r="CL136" t="s">
        <v>155</v>
      </c>
      <c r="CN136" t="s">
        <v>146</v>
      </c>
      <c r="CO136" s="6" t="s">
        <v>296</v>
      </c>
      <c r="CP136">
        <v>8</v>
      </c>
      <c r="CQ136">
        <v>2</v>
      </c>
      <c r="CR136" s="4" t="s">
        <v>146</v>
      </c>
      <c r="CS136" t="s">
        <v>425</v>
      </c>
      <c r="CT136" s="8">
        <f t="shared" si="6"/>
        <v>59</v>
      </c>
      <c r="CU136" s="4" t="s">
        <v>145</v>
      </c>
      <c r="CW136" s="8" t="str">
        <f t="shared" si="7"/>
        <v>Não</v>
      </c>
      <c r="CX136" s="4" t="s">
        <v>157</v>
      </c>
      <c r="CY136" s="4" t="s">
        <v>146</v>
      </c>
      <c r="CZ136" t="s">
        <v>1177</v>
      </c>
      <c r="DA136" t="s">
        <v>149</v>
      </c>
      <c r="DB136">
        <v>40</v>
      </c>
      <c r="DC136" t="s">
        <v>149</v>
      </c>
      <c r="DD136">
        <v>40</v>
      </c>
      <c r="DE136" t="s">
        <v>149</v>
      </c>
      <c r="DF136">
        <v>40</v>
      </c>
      <c r="DG136" s="4" t="s">
        <v>145</v>
      </c>
      <c r="DI136" s="8" t="str">
        <f t="shared" si="8"/>
        <v>Não</v>
      </c>
      <c r="DJ136" s="4" t="s">
        <v>168</v>
      </c>
      <c r="DK136" t="s">
        <v>146</v>
      </c>
      <c r="DM136" t="s">
        <v>149</v>
      </c>
      <c r="DN136">
        <v>1</v>
      </c>
      <c r="DO136" s="4">
        <v>30.18</v>
      </c>
      <c r="DP136" s="4">
        <v>69.8</v>
      </c>
      <c r="DQ136" s="4">
        <v>35.65</v>
      </c>
      <c r="DR136">
        <v>357</v>
      </c>
      <c r="DS136">
        <v>844</v>
      </c>
      <c r="DT136">
        <v>1946</v>
      </c>
      <c r="DU136">
        <v>10</v>
      </c>
      <c r="DV136">
        <v>19</v>
      </c>
      <c r="DW136">
        <v>41</v>
      </c>
      <c r="DX136">
        <v>19</v>
      </c>
      <c r="DY136">
        <v>133</v>
      </c>
      <c r="DZ136">
        <v>27</v>
      </c>
      <c r="EA136">
        <v>77.5</v>
      </c>
      <c r="EB136">
        <v>77.5</v>
      </c>
      <c r="EC136">
        <v>71.09</v>
      </c>
      <c r="ED136">
        <v>30</v>
      </c>
      <c r="EE136">
        <v>30</v>
      </c>
      <c r="EF136">
        <v>30</v>
      </c>
      <c r="EG136">
        <v>1</v>
      </c>
      <c r="EH136">
        <v>1</v>
      </c>
      <c r="EI136">
        <v>23</v>
      </c>
      <c r="EJ136">
        <v>29</v>
      </c>
      <c r="EK136">
        <v>43</v>
      </c>
      <c r="EL136">
        <v>18</v>
      </c>
      <c r="EM136">
        <v>24</v>
      </c>
      <c r="EN136">
        <v>23</v>
      </c>
      <c r="EO136">
        <v>20</v>
      </c>
      <c r="EP136">
        <v>17</v>
      </c>
      <c r="EQ136" t="s">
        <v>1178</v>
      </c>
      <c r="ER136" t="s">
        <v>1179</v>
      </c>
    </row>
    <row r="137" spans="1:148">
      <c r="A137" s="1">
        <v>134</v>
      </c>
      <c r="B137" t="s">
        <v>1180</v>
      </c>
      <c r="C137" s="4" t="s">
        <v>145</v>
      </c>
      <c r="J137" s="4" t="s">
        <v>145</v>
      </c>
      <c r="L137" s="4" t="s">
        <v>145</v>
      </c>
      <c r="N137" s="4" t="s">
        <v>145</v>
      </c>
      <c r="P137" s="4" t="s">
        <v>172</v>
      </c>
      <c r="R137" s="4" t="s">
        <v>146</v>
      </c>
      <c r="S137" t="s">
        <v>146</v>
      </c>
      <c r="T137" t="s">
        <v>145</v>
      </c>
      <c r="V137" s="4" t="s">
        <v>146</v>
      </c>
      <c r="W137" t="s">
        <v>1181</v>
      </c>
      <c r="X137" t="s">
        <v>1182</v>
      </c>
      <c r="Y137" s="4" t="s">
        <v>145</v>
      </c>
      <c r="AA137">
        <v>7</v>
      </c>
      <c r="AB137">
        <v>1</v>
      </c>
      <c r="AC137" t="s">
        <v>149</v>
      </c>
      <c r="AD137">
        <v>15</v>
      </c>
      <c r="AE137" t="s">
        <v>149</v>
      </c>
      <c r="AF137">
        <v>7</v>
      </c>
      <c r="AG137" t="s">
        <v>146</v>
      </c>
      <c r="AI137">
        <v>2547</v>
      </c>
      <c r="AJ137">
        <v>2547</v>
      </c>
      <c r="AK137">
        <v>2547</v>
      </c>
      <c r="AL137" s="4" t="s">
        <v>146</v>
      </c>
      <c r="AM137" t="s">
        <v>146</v>
      </c>
      <c r="AN137">
        <v>30</v>
      </c>
      <c r="AO137">
        <v>7</v>
      </c>
      <c r="AP137" t="s">
        <v>150</v>
      </c>
      <c r="AR137" s="4" t="s">
        <v>151</v>
      </c>
      <c r="AS137" s="4" t="s">
        <v>146</v>
      </c>
      <c r="AU137" s="4" t="s">
        <v>146</v>
      </c>
      <c r="AV137">
        <v>3</v>
      </c>
      <c r="AW137" s="4" t="s">
        <v>146</v>
      </c>
      <c r="AX137" t="s">
        <v>1183</v>
      </c>
      <c r="AY137">
        <v>100</v>
      </c>
      <c r="AZ137">
        <v>100</v>
      </c>
      <c r="BA137">
        <v>100</v>
      </c>
      <c r="BB137">
        <v>100</v>
      </c>
      <c r="BC137">
        <v>100</v>
      </c>
      <c r="BD137" t="s">
        <v>149</v>
      </c>
      <c r="BE137">
        <v>10</v>
      </c>
      <c r="BF137" t="s">
        <v>149</v>
      </c>
      <c r="BG137">
        <v>58</v>
      </c>
      <c r="BH137" t="s">
        <v>149</v>
      </c>
      <c r="BI137">
        <v>170</v>
      </c>
      <c r="BJ137" t="s">
        <v>149</v>
      </c>
      <c r="BK137">
        <v>1044</v>
      </c>
      <c r="BL137" t="s">
        <v>149</v>
      </c>
      <c r="BM137">
        <v>1044</v>
      </c>
      <c r="BN137" t="s">
        <v>145</v>
      </c>
      <c r="BU137" t="s">
        <v>149</v>
      </c>
      <c r="BV137">
        <v>33</v>
      </c>
      <c r="BW137" t="s">
        <v>146</v>
      </c>
      <c r="BY137" t="s">
        <v>146</v>
      </c>
      <c r="CA137" t="s">
        <v>146</v>
      </c>
      <c r="CC137" s="4" t="s">
        <v>146</v>
      </c>
      <c r="CD137" t="s">
        <v>146</v>
      </c>
      <c r="CF137" t="s">
        <v>146</v>
      </c>
      <c r="CH137" t="s">
        <v>146</v>
      </c>
      <c r="CJ137" t="s">
        <v>145</v>
      </c>
      <c r="CL137" t="s">
        <v>155</v>
      </c>
      <c r="CN137" t="s">
        <v>146</v>
      </c>
      <c r="CO137" s="6" t="s">
        <v>296</v>
      </c>
      <c r="CP137">
        <v>8</v>
      </c>
      <c r="CQ137">
        <v>6</v>
      </c>
      <c r="CR137" s="4" t="s">
        <v>146</v>
      </c>
      <c r="CS137" t="s">
        <v>455</v>
      </c>
      <c r="CT137" s="8">
        <f t="shared" ref="CT137:CT162" si="9">IF(CR137="Sim",CS137-CO137,"Não")</f>
        <v>31</v>
      </c>
      <c r="CU137" s="4" t="s">
        <v>145</v>
      </c>
      <c r="CW137" s="8" t="str">
        <f t="shared" si="7"/>
        <v>Não</v>
      </c>
      <c r="CX137" s="4" t="s">
        <v>178</v>
      </c>
      <c r="CY137" s="4" t="s">
        <v>146</v>
      </c>
      <c r="CZ137" t="s">
        <v>1184</v>
      </c>
      <c r="DA137" t="s">
        <v>149</v>
      </c>
      <c r="DB137">
        <v>20</v>
      </c>
      <c r="DC137" t="s">
        <v>149</v>
      </c>
      <c r="DD137">
        <v>20</v>
      </c>
      <c r="DE137" t="s">
        <v>149</v>
      </c>
      <c r="DF137">
        <v>32</v>
      </c>
      <c r="DG137" s="4" t="s">
        <v>145</v>
      </c>
      <c r="DI137" s="8" t="str">
        <f t="shared" si="8"/>
        <v>Não</v>
      </c>
      <c r="DJ137" s="4" t="s">
        <v>159</v>
      </c>
      <c r="DK137" t="s">
        <v>149</v>
      </c>
      <c r="DL137">
        <v>15</v>
      </c>
      <c r="DM137" t="s">
        <v>149</v>
      </c>
      <c r="DN137">
        <v>45</v>
      </c>
      <c r="DO137" s="4">
        <v>36.22</v>
      </c>
      <c r="DP137" s="4">
        <v>94.21</v>
      </c>
      <c r="DQ137" s="4">
        <v>37.380000000000003</v>
      </c>
      <c r="DR137">
        <v>101</v>
      </c>
      <c r="DS137">
        <v>922</v>
      </c>
      <c r="DT137">
        <v>3419</v>
      </c>
      <c r="DU137">
        <v>0</v>
      </c>
      <c r="DV137">
        <v>22</v>
      </c>
      <c r="DW137">
        <v>7</v>
      </c>
      <c r="DX137">
        <v>0</v>
      </c>
      <c r="DY137">
        <v>94</v>
      </c>
      <c r="DZ137">
        <v>42</v>
      </c>
      <c r="EA137">
        <v>70</v>
      </c>
      <c r="EB137">
        <v>70</v>
      </c>
      <c r="EC137">
        <v>80</v>
      </c>
      <c r="ED137">
        <v>4</v>
      </c>
      <c r="EE137">
        <v>36</v>
      </c>
      <c r="EF137">
        <v>41</v>
      </c>
      <c r="EG137">
        <v>1</v>
      </c>
      <c r="EH137">
        <v>0</v>
      </c>
      <c r="EI137">
        <v>0</v>
      </c>
      <c r="EJ137">
        <v>22</v>
      </c>
      <c r="EK137">
        <v>47</v>
      </c>
      <c r="EL137">
        <v>24</v>
      </c>
      <c r="EM137">
        <v>22</v>
      </c>
      <c r="EN137">
        <v>26</v>
      </c>
      <c r="EO137">
        <v>26</v>
      </c>
      <c r="EP137">
        <v>24</v>
      </c>
      <c r="EQ137" t="s">
        <v>1185</v>
      </c>
      <c r="ER137" t="s">
        <v>1186</v>
      </c>
    </row>
    <row r="138" spans="1:148">
      <c r="A138" s="1">
        <v>135</v>
      </c>
      <c r="B138" t="s">
        <v>1187</v>
      </c>
      <c r="C138" s="4" t="s">
        <v>145</v>
      </c>
      <c r="J138" s="4" t="s">
        <v>145</v>
      </c>
      <c r="L138" s="4" t="s">
        <v>145</v>
      </c>
      <c r="N138" s="4" t="s">
        <v>145</v>
      </c>
      <c r="P138" s="4" t="s">
        <v>292</v>
      </c>
      <c r="R138" s="4" t="s">
        <v>146</v>
      </c>
      <c r="S138" t="s">
        <v>146</v>
      </c>
      <c r="T138" t="s">
        <v>145</v>
      </c>
      <c r="V138" s="4" t="s">
        <v>146</v>
      </c>
      <c r="W138" t="s">
        <v>1188</v>
      </c>
      <c r="X138" t="s">
        <v>241</v>
      </c>
      <c r="Y138" s="4" t="s">
        <v>145</v>
      </c>
      <c r="AA138">
        <v>3</v>
      </c>
      <c r="AB138">
        <v>1</v>
      </c>
      <c r="AC138" t="s">
        <v>149</v>
      </c>
      <c r="AD138">
        <v>15</v>
      </c>
      <c r="AE138" t="s">
        <v>149</v>
      </c>
      <c r="AF138">
        <v>1</v>
      </c>
      <c r="AG138" t="s">
        <v>146</v>
      </c>
      <c r="AI138">
        <v>2455.35</v>
      </c>
      <c r="AJ138">
        <v>2455.35</v>
      </c>
      <c r="AK138">
        <v>2455.35</v>
      </c>
      <c r="AL138" s="4" t="s">
        <v>146</v>
      </c>
      <c r="AM138" t="s">
        <v>145</v>
      </c>
      <c r="AO138">
        <v>6</v>
      </c>
      <c r="AP138" t="s">
        <v>150</v>
      </c>
      <c r="AR138" s="4" t="s">
        <v>157</v>
      </c>
      <c r="AS138" s="4" t="s">
        <v>145</v>
      </c>
      <c r="AT138">
        <v>85</v>
      </c>
      <c r="AU138" s="4" t="s">
        <v>145</v>
      </c>
      <c r="AW138" s="4" t="s">
        <v>146</v>
      </c>
      <c r="AX138" t="s">
        <v>242</v>
      </c>
      <c r="AY138">
        <v>85</v>
      </c>
      <c r="AZ138">
        <v>85</v>
      </c>
      <c r="BA138">
        <v>85</v>
      </c>
      <c r="BB138">
        <v>85</v>
      </c>
      <c r="BC138">
        <v>85</v>
      </c>
      <c r="BD138" t="s">
        <v>149</v>
      </c>
      <c r="BE138">
        <v>5</v>
      </c>
      <c r="BF138" t="s">
        <v>149</v>
      </c>
      <c r="BG138">
        <v>5</v>
      </c>
      <c r="BH138" t="s">
        <v>149</v>
      </c>
      <c r="BI138">
        <v>20</v>
      </c>
      <c r="BJ138" t="s">
        <v>149</v>
      </c>
      <c r="BK138">
        <v>72</v>
      </c>
      <c r="BL138" t="s">
        <v>146</v>
      </c>
      <c r="BN138" t="s">
        <v>145</v>
      </c>
      <c r="BU138" t="s">
        <v>149</v>
      </c>
      <c r="BV138">
        <v>3</v>
      </c>
      <c r="BW138" t="s">
        <v>149</v>
      </c>
      <c r="BX138">
        <v>40</v>
      </c>
      <c r="BY138" t="s">
        <v>146</v>
      </c>
      <c r="CA138" t="s">
        <v>146</v>
      </c>
      <c r="CC138" s="4" t="s">
        <v>146</v>
      </c>
      <c r="CD138" t="s">
        <v>146</v>
      </c>
      <c r="CF138" t="s">
        <v>146</v>
      </c>
      <c r="CH138" t="s">
        <v>146</v>
      </c>
      <c r="CJ138" t="s">
        <v>145</v>
      </c>
      <c r="CL138" t="s">
        <v>166</v>
      </c>
      <c r="CN138" t="s">
        <v>145</v>
      </c>
      <c r="CO138" s="6" t="s">
        <v>674</v>
      </c>
      <c r="CP138">
        <v>0</v>
      </c>
      <c r="CQ138">
        <v>2</v>
      </c>
      <c r="CR138" s="4" t="s">
        <v>146</v>
      </c>
      <c r="CS138" t="s">
        <v>209</v>
      </c>
      <c r="CT138" s="8">
        <f t="shared" si="9"/>
        <v>29</v>
      </c>
      <c r="CU138" s="4" t="s">
        <v>145</v>
      </c>
      <c r="CW138" s="8" t="str">
        <f t="shared" si="7"/>
        <v>Não</v>
      </c>
      <c r="CX138" s="4" t="s">
        <v>157</v>
      </c>
      <c r="CY138" s="4" t="s">
        <v>146</v>
      </c>
      <c r="CZ138" t="s">
        <v>1189</v>
      </c>
      <c r="DA138" t="s">
        <v>146</v>
      </c>
      <c r="DC138" t="s">
        <v>149</v>
      </c>
      <c r="DD138">
        <v>100</v>
      </c>
      <c r="DE138" t="s">
        <v>149</v>
      </c>
      <c r="DF138">
        <v>100</v>
      </c>
      <c r="DG138" s="4" t="s">
        <v>146</v>
      </c>
      <c r="DH138" t="s">
        <v>741</v>
      </c>
      <c r="DI138" s="8">
        <f t="shared" si="8"/>
        <v>-2</v>
      </c>
      <c r="DJ138" s="4" t="s">
        <v>159</v>
      </c>
      <c r="DK138" t="s">
        <v>149</v>
      </c>
      <c r="DL138">
        <v>2</v>
      </c>
      <c r="DM138" t="s">
        <v>149</v>
      </c>
      <c r="DN138">
        <v>3</v>
      </c>
      <c r="DO138" s="4">
        <v>100</v>
      </c>
      <c r="DP138" s="4">
        <v>69.31</v>
      </c>
      <c r="DQ138" s="4">
        <v>25.53</v>
      </c>
      <c r="DR138">
        <v>122</v>
      </c>
      <c r="DS138">
        <v>210</v>
      </c>
      <c r="DT138">
        <v>600</v>
      </c>
      <c r="DU138">
        <v>4</v>
      </c>
      <c r="DV138">
        <v>10</v>
      </c>
      <c r="DW138">
        <v>6</v>
      </c>
      <c r="DX138">
        <v>4</v>
      </c>
      <c r="DY138">
        <v>10</v>
      </c>
      <c r="DZ138">
        <v>15</v>
      </c>
      <c r="EA138">
        <v>0</v>
      </c>
      <c r="EB138">
        <v>3</v>
      </c>
      <c r="EC138">
        <v>4</v>
      </c>
      <c r="ED138">
        <v>1</v>
      </c>
      <c r="EE138">
        <v>2</v>
      </c>
      <c r="EF138">
        <v>13</v>
      </c>
      <c r="EG138">
        <v>1</v>
      </c>
      <c r="EH138">
        <v>0</v>
      </c>
      <c r="EI138">
        <v>0</v>
      </c>
      <c r="EJ138">
        <v>10</v>
      </c>
      <c r="EK138">
        <v>13</v>
      </c>
      <c r="EL138">
        <v>9</v>
      </c>
      <c r="EM138">
        <v>9</v>
      </c>
      <c r="EN138">
        <v>9</v>
      </c>
      <c r="EO138">
        <v>9</v>
      </c>
      <c r="EP138">
        <v>10</v>
      </c>
      <c r="EQ138" t="s">
        <v>1190</v>
      </c>
      <c r="ER138" t="s">
        <v>1191</v>
      </c>
    </row>
    <row r="139" spans="1:148">
      <c r="A139" s="1">
        <v>136</v>
      </c>
      <c r="B139" t="s">
        <v>1192</v>
      </c>
      <c r="C139" s="4" t="s">
        <v>146</v>
      </c>
      <c r="D139">
        <v>0</v>
      </c>
      <c r="E139">
        <v>0</v>
      </c>
      <c r="F139">
        <v>0</v>
      </c>
      <c r="G139">
        <v>0</v>
      </c>
      <c r="H139">
        <v>0</v>
      </c>
      <c r="I139">
        <v>4</v>
      </c>
      <c r="J139" s="4" t="s">
        <v>146</v>
      </c>
      <c r="K139">
        <v>22</v>
      </c>
      <c r="L139" s="4" t="s">
        <v>146</v>
      </c>
      <c r="M139">
        <v>6</v>
      </c>
      <c r="N139" s="4" t="s">
        <v>146</v>
      </c>
      <c r="O139">
        <v>4</v>
      </c>
      <c r="P139" s="4" t="s">
        <v>172</v>
      </c>
      <c r="R139" s="4" t="s">
        <v>146</v>
      </c>
      <c r="S139" t="s">
        <v>146</v>
      </c>
      <c r="T139" t="s">
        <v>145</v>
      </c>
      <c r="U139" t="s">
        <v>262</v>
      </c>
      <c r="V139" s="4" t="s">
        <v>146</v>
      </c>
      <c r="W139" t="s">
        <v>1193</v>
      </c>
      <c r="X139" t="s">
        <v>1194</v>
      </c>
      <c r="Y139" s="4" t="s">
        <v>146</v>
      </c>
      <c r="Z139">
        <v>37</v>
      </c>
      <c r="AA139">
        <v>3</v>
      </c>
      <c r="AB139">
        <v>3</v>
      </c>
      <c r="AC139" t="s">
        <v>149</v>
      </c>
      <c r="AD139">
        <v>13</v>
      </c>
      <c r="AE139" t="s">
        <v>149</v>
      </c>
      <c r="AF139">
        <v>0</v>
      </c>
      <c r="AG139" t="s">
        <v>149</v>
      </c>
      <c r="AH139">
        <v>6</v>
      </c>
      <c r="AI139">
        <v>1724.11</v>
      </c>
      <c r="AJ139">
        <v>1724.11</v>
      </c>
      <c r="AK139">
        <v>1724.11</v>
      </c>
      <c r="AL139" s="4" t="s">
        <v>146</v>
      </c>
      <c r="AM139" t="s">
        <v>146</v>
      </c>
      <c r="AN139">
        <v>56</v>
      </c>
      <c r="AO139">
        <v>5</v>
      </c>
      <c r="AP139" t="s">
        <v>150</v>
      </c>
      <c r="AR139" s="4" t="s">
        <v>151</v>
      </c>
      <c r="AS139" s="4" t="s">
        <v>145</v>
      </c>
      <c r="AT139">
        <v>70</v>
      </c>
      <c r="AU139" s="4" t="s">
        <v>146</v>
      </c>
      <c r="AV139">
        <v>6</v>
      </c>
      <c r="AW139" s="4" t="s">
        <v>146</v>
      </c>
      <c r="AX139" t="s">
        <v>1195</v>
      </c>
      <c r="AY139">
        <v>28</v>
      </c>
      <c r="AZ139">
        <v>30</v>
      </c>
      <c r="BA139">
        <v>30</v>
      </c>
      <c r="BB139">
        <v>30</v>
      </c>
      <c r="BC139">
        <v>40</v>
      </c>
      <c r="BD139" t="s">
        <v>149</v>
      </c>
      <c r="BE139">
        <v>10</v>
      </c>
      <c r="BF139" t="s">
        <v>149</v>
      </c>
      <c r="BG139">
        <v>18</v>
      </c>
      <c r="BH139" t="s">
        <v>149</v>
      </c>
      <c r="BI139">
        <v>44</v>
      </c>
      <c r="BJ139" t="s">
        <v>149</v>
      </c>
      <c r="BK139">
        <v>210</v>
      </c>
      <c r="BL139" t="s">
        <v>149</v>
      </c>
      <c r="BM139">
        <v>238</v>
      </c>
      <c r="BN139" t="s">
        <v>146</v>
      </c>
      <c r="BO139">
        <v>1</v>
      </c>
      <c r="BP139">
        <v>1946</v>
      </c>
      <c r="BQ139">
        <v>1619</v>
      </c>
      <c r="BR139">
        <v>692</v>
      </c>
      <c r="BS139">
        <v>0</v>
      </c>
      <c r="BT139">
        <v>0</v>
      </c>
      <c r="BU139" t="s">
        <v>149</v>
      </c>
      <c r="BV139">
        <v>10</v>
      </c>
      <c r="BW139" t="s">
        <v>149</v>
      </c>
      <c r="BX139">
        <v>0</v>
      </c>
      <c r="BY139" t="s">
        <v>149</v>
      </c>
      <c r="BZ139">
        <v>0</v>
      </c>
      <c r="CA139" t="s">
        <v>149</v>
      </c>
      <c r="CB139">
        <v>0</v>
      </c>
      <c r="CC139" s="4" t="s">
        <v>146</v>
      </c>
      <c r="CD139" t="s">
        <v>149</v>
      </c>
      <c r="CE139" t="s">
        <v>1196</v>
      </c>
      <c r="CF139" t="s">
        <v>149</v>
      </c>
      <c r="CG139" t="s">
        <v>1196</v>
      </c>
      <c r="CH139" t="s">
        <v>149</v>
      </c>
      <c r="CI139" t="s">
        <v>1196</v>
      </c>
      <c r="CJ139" t="s">
        <v>145</v>
      </c>
      <c r="CL139" t="s">
        <v>166</v>
      </c>
      <c r="CN139" t="s">
        <v>146</v>
      </c>
      <c r="CO139" s="6" t="s">
        <v>177</v>
      </c>
      <c r="CP139">
        <v>1</v>
      </c>
      <c r="CQ139">
        <v>10</v>
      </c>
      <c r="CR139" s="4" t="s">
        <v>146</v>
      </c>
      <c r="CS139" t="s">
        <v>177</v>
      </c>
      <c r="CT139" s="8">
        <f t="shared" si="9"/>
        <v>0</v>
      </c>
      <c r="CU139" s="4" t="s">
        <v>145</v>
      </c>
      <c r="CW139" s="8" t="str">
        <f t="shared" si="7"/>
        <v>Não</v>
      </c>
      <c r="CX139" s="4" t="s">
        <v>157</v>
      </c>
      <c r="CY139" s="4" t="s">
        <v>146</v>
      </c>
      <c r="CZ139" t="s">
        <v>1197</v>
      </c>
      <c r="DA139" t="s">
        <v>149</v>
      </c>
      <c r="DB139">
        <v>24</v>
      </c>
      <c r="DC139" t="s">
        <v>149</v>
      </c>
      <c r="DD139">
        <v>24</v>
      </c>
      <c r="DE139" t="s">
        <v>149</v>
      </c>
      <c r="DF139">
        <v>24</v>
      </c>
      <c r="DG139" s="4" t="s">
        <v>145</v>
      </c>
      <c r="DI139" s="8" t="str">
        <f t="shared" si="8"/>
        <v>Não</v>
      </c>
      <c r="DJ139" s="4" t="s">
        <v>168</v>
      </c>
      <c r="DK139" t="s">
        <v>149</v>
      </c>
      <c r="DL139">
        <v>4</v>
      </c>
      <c r="DM139" t="s">
        <v>149</v>
      </c>
      <c r="DN139">
        <v>1</v>
      </c>
      <c r="DO139" s="4">
        <v>31.33</v>
      </c>
      <c r="DP139" s="4">
        <v>68.67</v>
      </c>
      <c r="DQ139" s="4">
        <v>30.31</v>
      </c>
      <c r="DR139">
        <v>131</v>
      </c>
      <c r="DS139">
        <v>335</v>
      </c>
      <c r="DT139">
        <v>956</v>
      </c>
      <c r="DU139">
        <v>9</v>
      </c>
      <c r="DV139">
        <v>1</v>
      </c>
      <c r="DW139">
        <v>15</v>
      </c>
      <c r="DX139">
        <v>3</v>
      </c>
      <c r="DY139">
        <v>36</v>
      </c>
      <c r="DZ139">
        <v>4</v>
      </c>
      <c r="EA139">
        <v>4</v>
      </c>
      <c r="EB139">
        <v>6</v>
      </c>
      <c r="EC139">
        <v>34</v>
      </c>
      <c r="ED139">
        <v>6</v>
      </c>
      <c r="EE139">
        <v>10</v>
      </c>
      <c r="EF139">
        <v>10</v>
      </c>
      <c r="EG139">
        <v>0</v>
      </c>
      <c r="EH139">
        <v>0</v>
      </c>
      <c r="EI139">
        <v>0</v>
      </c>
      <c r="EJ139">
        <v>9</v>
      </c>
      <c r="EK139">
        <v>15</v>
      </c>
      <c r="EL139">
        <v>7</v>
      </c>
      <c r="EM139">
        <v>8</v>
      </c>
      <c r="EN139">
        <v>7</v>
      </c>
      <c r="EO139">
        <v>7</v>
      </c>
      <c r="EP139">
        <v>7</v>
      </c>
      <c r="EQ139" t="s">
        <v>1198</v>
      </c>
      <c r="ER139" t="s">
        <v>1199</v>
      </c>
    </row>
    <row r="140" spans="1:148">
      <c r="A140" s="1">
        <v>137</v>
      </c>
      <c r="B140" t="s">
        <v>1200</v>
      </c>
      <c r="C140" s="4" t="s">
        <v>146</v>
      </c>
      <c r="D140">
        <v>0</v>
      </c>
      <c r="E140">
        <v>0</v>
      </c>
      <c r="F140">
        <v>0</v>
      </c>
      <c r="G140">
        <v>0</v>
      </c>
      <c r="H140">
        <v>0</v>
      </c>
      <c r="I140">
        <v>0</v>
      </c>
      <c r="J140" s="4" t="s">
        <v>145</v>
      </c>
      <c r="L140" s="4" t="s">
        <v>145</v>
      </c>
      <c r="N140" s="4" t="s">
        <v>145</v>
      </c>
      <c r="P140" s="4" t="s">
        <v>172</v>
      </c>
      <c r="R140" s="4" t="s">
        <v>146</v>
      </c>
      <c r="S140" t="s">
        <v>146</v>
      </c>
      <c r="T140" t="s">
        <v>145</v>
      </c>
      <c r="V140" s="4" t="s">
        <v>146</v>
      </c>
      <c r="W140" t="s">
        <v>1201</v>
      </c>
      <c r="X140" t="s">
        <v>241</v>
      </c>
      <c r="Y140" s="4" t="s">
        <v>145</v>
      </c>
      <c r="AA140">
        <v>12</v>
      </c>
      <c r="AB140">
        <v>2</v>
      </c>
      <c r="AC140" t="s">
        <v>149</v>
      </c>
      <c r="AD140">
        <v>24</v>
      </c>
      <c r="AE140" t="s">
        <v>149</v>
      </c>
      <c r="AF140">
        <v>1</v>
      </c>
      <c r="AG140" t="s">
        <v>146</v>
      </c>
      <c r="AI140">
        <v>2298.81</v>
      </c>
      <c r="AJ140">
        <v>2298.81</v>
      </c>
      <c r="AK140">
        <v>2298.81</v>
      </c>
      <c r="AL140" s="4" t="s">
        <v>146</v>
      </c>
      <c r="AM140" t="s">
        <v>146</v>
      </c>
      <c r="AN140">
        <v>60</v>
      </c>
      <c r="AO140">
        <v>6</v>
      </c>
      <c r="AP140" t="s">
        <v>150</v>
      </c>
      <c r="AR140" s="4" t="s">
        <v>151</v>
      </c>
      <c r="AS140" s="4" t="s">
        <v>146</v>
      </c>
      <c r="AU140" s="4" t="s">
        <v>145</v>
      </c>
      <c r="AW140" s="4" t="s">
        <v>146</v>
      </c>
      <c r="AX140" t="s">
        <v>438</v>
      </c>
      <c r="AY140">
        <v>84.8</v>
      </c>
      <c r="AZ140">
        <v>80.900000000000006</v>
      </c>
      <c r="BA140">
        <v>83.4</v>
      </c>
      <c r="BB140">
        <v>82.1</v>
      </c>
      <c r="BC140">
        <v>83.9</v>
      </c>
      <c r="BD140" t="s">
        <v>149</v>
      </c>
      <c r="BE140">
        <v>14</v>
      </c>
      <c r="BF140" t="s">
        <v>149</v>
      </c>
      <c r="BG140">
        <v>24</v>
      </c>
      <c r="BH140" t="s">
        <v>149</v>
      </c>
      <c r="BI140">
        <v>78</v>
      </c>
      <c r="BJ140" t="s">
        <v>149</v>
      </c>
      <c r="BK140">
        <v>410</v>
      </c>
      <c r="BL140" t="s">
        <v>149</v>
      </c>
      <c r="BM140">
        <v>53</v>
      </c>
      <c r="BN140" t="s">
        <v>146</v>
      </c>
      <c r="BO140">
        <v>0</v>
      </c>
      <c r="BP140">
        <v>0</v>
      </c>
      <c r="BQ140">
        <v>1188</v>
      </c>
      <c r="BR140">
        <v>120</v>
      </c>
      <c r="BS140">
        <v>6930</v>
      </c>
      <c r="BT140">
        <v>0</v>
      </c>
      <c r="BU140" t="s">
        <v>149</v>
      </c>
      <c r="BV140">
        <v>24</v>
      </c>
      <c r="BW140" t="s">
        <v>149</v>
      </c>
      <c r="BX140">
        <v>0</v>
      </c>
      <c r="BY140" t="s">
        <v>149</v>
      </c>
      <c r="BZ140">
        <v>0</v>
      </c>
      <c r="CA140" t="s">
        <v>149</v>
      </c>
      <c r="CB140">
        <v>1345</v>
      </c>
      <c r="CC140" s="4" t="s">
        <v>146</v>
      </c>
      <c r="CD140" t="s">
        <v>149</v>
      </c>
      <c r="CE140">
        <v>10983</v>
      </c>
      <c r="CF140" t="s">
        <v>149</v>
      </c>
      <c r="CG140">
        <v>10983</v>
      </c>
      <c r="CH140" t="s">
        <v>149</v>
      </c>
      <c r="CI140">
        <v>10983</v>
      </c>
      <c r="CJ140" t="s">
        <v>145</v>
      </c>
      <c r="CL140" t="s">
        <v>253</v>
      </c>
      <c r="CM140" t="s">
        <v>1202</v>
      </c>
      <c r="CN140" t="s">
        <v>146</v>
      </c>
      <c r="CO140" s="6" t="s">
        <v>296</v>
      </c>
      <c r="CP140">
        <v>0</v>
      </c>
      <c r="CQ140">
        <v>2</v>
      </c>
      <c r="CR140" s="4" t="s">
        <v>146</v>
      </c>
      <c r="CS140" t="s">
        <v>455</v>
      </c>
      <c r="CT140" s="8">
        <f t="shared" si="9"/>
        <v>31</v>
      </c>
      <c r="CU140" s="4" t="s">
        <v>145</v>
      </c>
      <c r="CW140" s="8" t="str">
        <f t="shared" si="7"/>
        <v>Não</v>
      </c>
      <c r="CX140" s="4" t="s">
        <v>178</v>
      </c>
      <c r="CY140" s="4" t="s">
        <v>146</v>
      </c>
      <c r="CZ140" t="s">
        <v>1203</v>
      </c>
      <c r="DA140" t="s">
        <v>149</v>
      </c>
      <c r="DB140">
        <v>50</v>
      </c>
      <c r="DC140" t="s">
        <v>149</v>
      </c>
      <c r="DD140">
        <v>50</v>
      </c>
      <c r="DE140" t="s">
        <v>149</v>
      </c>
      <c r="DF140">
        <v>79.3</v>
      </c>
      <c r="DG140" s="4" t="s">
        <v>146</v>
      </c>
      <c r="DH140" t="s">
        <v>455</v>
      </c>
      <c r="DI140" s="8">
        <f t="shared" si="8"/>
        <v>31</v>
      </c>
      <c r="DJ140" s="4" t="s">
        <v>193</v>
      </c>
      <c r="DK140" t="s">
        <v>149</v>
      </c>
      <c r="DL140">
        <v>1</v>
      </c>
      <c r="DM140" t="s">
        <v>149</v>
      </c>
      <c r="DN140">
        <v>0</v>
      </c>
      <c r="DO140" s="4">
        <v>81.83</v>
      </c>
      <c r="DP140" s="4">
        <v>37.020000000000003</v>
      </c>
      <c r="DQ140" s="4">
        <v>37.020000000000003</v>
      </c>
      <c r="DR140">
        <v>312</v>
      </c>
      <c r="DS140">
        <v>474</v>
      </c>
      <c r="DT140">
        <v>1811</v>
      </c>
      <c r="DU140">
        <v>22</v>
      </c>
      <c r="DV140">
        <v>10</v>
      </c>
      <c r="DW140">
        <v>18</v>
      </c>
      <c r="DX140">
        <v>6</v>
      </c>
      <c r="DY140">
        <v>66</v>
      </c>
      <c r="DZ140">
        <v>12</v>
      </c>
      <c r="EA140">
        <v>50</v>
      </c>
      <c r="EB140">
        <v>50</v>
      </c>
      <c r="EC140">
        <v>53</v>
      </c>
      <c r="ED140">
        <v>5</v>
      </c>
      <c r="EE140">
        <v>20</v>
      </c>
      <c r="EF140">
        <v>19</v>
      </c>
      <c r="EG140">
        <v>0</v>
      </c>
      <c r="EH140">
        <v>0</v>
      </c>
      <c r="EI140">
        <v>9</v>
      </c>
      <c r="EJ140">
        <v>32</v>
      </c>
      <c r="EK140">
        <v>24</v>
      </c>
      <c r="EL140">
        <v>17</v>
      </c>
      <c r="EM140">
        <v>14</v>
      </c>
      <c r="EN140">
        <v>20</v>
      </c>
      <c r="EO140">
        <v>12</v>
      </c>
      <c r="EP140">
        <v>15</v>
      </c>
      <c r="EQ140" t="s">
        <v>1204</v>
      </c>
      <c r="ER140" t="s">
        <v>1205</v>
      </c>
    </row>
    <row r="141" spans="1:148">
      <c r="A141" s="1">
        <v>138</v>
      </c>
      <c r="B141" t="s">
        <v>1206</v>
      </c>
      <c r="C141" s="4" t="s">
        <v>145</v>
      </c>
      <c r="J141" s="4" t="s">
        <v>145</v>
      </c>
      <c r="L141" s="4" t="s">
        <v>145</v>
      </c>
      <c r="N141" s="4" t="s">
        <v>145</v>
      </c>
      <c r="P141" s="4" t="s">
        <v>172</v>
      </c>
      <c r="R141" s="4" t="s">
        <v>146</v>
      </c>
      <c r="S141" t="s">
        <v>146</v>
      </c>
      <c r="T141" t="s">
        <v>145</v>
      </c>
      <c r="V141" s="4" t="s">
        <v>146</v>
      </c>
      <c r="W141" t="s">
        <v>1207</v>
      </c>
      <c r="X141" t="s">
        <v>636</v>
      </c>
      <c r="Y141" s="4" t="s">
        <v>145</v>
      </c>
      <c r="AA141">
        <v>1</v>
      </c>
      <c r="AB141">
        <v>1</v>
      </c>
      <c r="AC141" t="s">
        <v>149</v>
      </c>
      <c r="AD141">
        <v>20</v>
      </c>
      <c r="AE141" t="s">
        <v>149</v>
      </c>
      <c r="AF141">
        <v>0</v>
      </c>
      <c r="AG141" t="s">
        <v>146</v>
      </c>
      <c r="AI141">
        <v>1841.01</v>
      </c>
      <c r="AJ141">
        <v>1841.01</v>
      </c>
      <c r="AK141">
        <v>1841.01</v>
      </c>
      <c r="AL141" s="4" t="s">
        <v>146</v>
      </c>
      <c r="AM141" t="s">
        <v>146</v>
      </c>
      <c r="AN141">
        <v>180</v>
      </c>
      <c r="AO141">
        <v>7</v>
      </c>
      <c r="AP141" t="s">
        <v>150</v>
      </c>
      <c r="AR141" s="4" t="s">
        <v>151</v>
      </c>
      <c r="AS141" s="4" t="s">
        <v>146</v>
      </c>
      <c r="AU141" s="4" t="s">
        <v>145</v>
      </c>
      <c r="AW141" s="4" t="s">
        <v>145</v>
      </c>
      <c r="BD141" t="s">
        <v>149</v>
      </c>
      <c r="BE141">
        <v>15</v>
      </c>
      <c r="BF141" t="s">
        <v>149</v>
      </c>
      <c r="BG141">
        <v>20</v>
      </c>
      <c r="BH141" t="s">
        <v>149</v>
      </c>
      <c r="BI141">
        <v>120</v>
      </c>
      <c r="BJ141" t="s">
        <v>146</v>
      </c>
      <c r="BL141" t="s">
        <v>149</v>
      </c>
      <c r="BM141">
        <v>157</v>
      </c>
      <c r="BN141" t="s">
        <v>145</v>
      </c>
      <c r="BU141" t="s">
        <v>149</v>
      </c>
      <c r="BV141">
        <v>21</v>
      </c>
      <c r="BW141" t="s">
        <v>149</v>
      </c>
      <c r="BX141">
        <v>0</v>
      </c>
      <c r="BY141" t="s">
        <v>149</v>
      </c>
      <c r="BZ141">
        <v>0</v>
      </c>
      <c r="CA141" t="s">
        <v>149</v>
      </c>
      <c r="CB141">
        <v>0</v>
      </c>
      <c r="CC141" s="4" t="s">
        <v>146</v>
      </c>
      <c r="CD141" t="s">
        <v>146</v>
      </c>
      <c r="CF141" t="s">
        <v>146</v>
      </c>
      <c r="CH141" t="s">
        <v>146</v>
      </c>
      <c r="CJ141" t="s">
        <v>145</v>
      </c>
      <c r="CL141" t="s">
        <v>155</v>
      </c>
      <c r="CN141" t="s">
        <v>146</v>
      </c>
      <c r="CO141" s="6" t="s">
        <v>1097</v>
      </c>
      <c r="CP141">
        <v>1</v>
      </c>
      <c r="CQ141">
        <v>15</v>
      </c>
      <c r="CR141" s="4" t="s">
        <v>146</v>
      </c>
      <c r="CS141" t="s">
        <v>532</v>
      </c>
      <c r="CT141" s="8">
        <f t="shared" si="9"/>
        <v>46</v>
      </c>
      <c r="CU141" s="4" t="s">
        <v>145</v>
      </c>
      <c r="CW141" s="8" t="str">
        <f t="shared" si="7"/>
        <v>Não</v>
      </c>
      <c r="CX141" s="4" t="s">
        <v>157</v>
      </c>
      <c r="CY141" s="4" t="s">
        <v>146</v>
      </c>
      <c r="CZ141" t="s">
        <v>1208</v>
      </c>
      <c r="DA141" t="s">
        <v>146</v>
      </c>
      <c r="DC141" t="s">
        <v>146</v>
      </c>
      <c r="DE141" t="s">
        <v>146</v>
      </c>
      <c r="DG141" s="4" t="s">
        <v>145</v>
      </c>
      <c r="DI141" s="8" t="str">
        <f t="shared" si="8"/>
        <v>Não</v>
      </c>
      <c r="DJ141" s="4" t="s">
        <v>159</v>
      </c>
      <c r="DK141" t="s">
        <v>149</v>
      </c>
      <c r="DL141">
        <v>0</v>
      </c>
      <c r="DM141" t="s">
        <v>149</v>
      </c>
      <c r="DN141">
        <v>10</v>
      </c>
      <c r="DO141" s="4">
        <v>100</v>
      </c>
      <c r="DP141" s="4">
        <v>88</v>
      </c>
      <c r="DQ141" s="4">
        <v>29</v>
      </c>
      <c r="DR141">
        <v>190</v>
      </c>
      <c r="DS141">
        <v>367</v>
      </c>
      <c r="DT141">
        <v>1166</v>
      </c>
      <c r="DU141">
        <v>27</v>
      </c>
      <c r="DV141">
        <v>10</v>
      </c>
      <c r="DW141">
        <v>27</v>
      </c>
      <c r="DX141">
        <v>0</v>
      </c>
      <c r="DY141">
        <v>74</v>
      </c>
      <c r="DZ141">
        <v>0</v>
      </c>
      <c r="EA141">
        <v>10</v>
      </c>
      <c r="EB141">
        <v>11</v>
      </c>
      <c r="EC141">
        <v>27</v>
      </c>
      <c r="ED141">
        <v>2</v>
      </c>
      <c r="EE141">
        <v>19</v>
      </c>
      <c r="EF141">
        <v>21</v>
      </c>
      <c r="EG141">
        <v>0</v>
      </c>
      <c r="EH141">
        <v>0</v>
      </c>
      <c r="EI141">
        <v>0</v>
      </c>
      <c r="EJ141">
        <v>27</v>
      </c>
      <c r="EK141">
        <v>27</v>
      </c>
      <c r="EL141">
        <v>15</v>
      </c>
      <c r="EM141">
        <v>10</v>
      </c>
      <c r="EN141">
        <v>10</v>
      </c>
      <c r="EO141">
        <v>10</v>
      </c>
      <c r="EP141">
        <v>15</v>
      </c>
      <c r="EQ141" t="s">
        <v>1209</v>
      </c>
      <c r="ER141" t="s">
        <v>1210</v>
      </c>
    </row>
    <row r="142" spans="1:148">
      <c r="A142" s="1">
        <v>139</v>
      </c>
      <c r="B142" t="s">
        <v>1211</v>
      </c>
      <c r="C142" s="4" t="s">
        <v>146</v>
      </c>
      <c r="D142">
        <v>0</v>
      </c>
      <c r="E142">
        <v>0</v>
      </c>
      <c r="F142">
        <v>0</v>
      </c>
      <c r="G142">
        <v>0</v>
      </c>
      <c r="H142">
        <v>0</v>
      </c>
      <c r="I142">
        <v>0</v>
      </c>
      <c r="J142" s="4" t="s">
        <v>146</v>
      </c>
      <c r="K142">
        <v>373</v>
      </c>
      <c r="L142" s="4" t="s">
        <v>146</v>
      </c>
      <c r="M142">
        <v>509</v>
      </c>
      <c r="N142" s="4" t="s">
        <v>146</v>
      </c>
      <c r="O142">
        <v>1737</v>
      </c>
      <c r="P142" s="4" t="s">
        <v>172</v>
      </c>
      <c r="R142" s="4" t="s">
        <v>146</v>
      </c>
      <c r="S142" t="s">
        <v>146</v>
      </c>
      <c r="T142" t="s">
        <v>145</v>
      </c>
      <c r="V142" s="4" t="s">
        <v>146</v>
      </c>
      <c r="W142" t="s">
        <v>1212</v>
      </c>
      <c r="X142" t="s">
        <v>206</v>
      </c>
      <c r="Y142" s="4" t="s">
        <v>145</v>
      </c>
      <c r="AA142">
        <v>5</v>
      </c>
      <c r="AB142">
        <v>1</v>
      </c>
      <c r="AC142" t="s">
        <v>149</v>
      </c>
      <c r="AD142">
        <v>20</v>
      </c>
      <c r="AE142" t="s">
        <v>146</v>
      </c>
      <c r="AG142" t="s">
        <v>146</v>
      </c>
      <c r="AI142">
        <v>1841.25</v>
      </c>
      <c r="AJ142">
        <v>1841.25</v>
      </c>
      <c r="AK142">
        <v>1841.25</v>
      </c>
      <c r="AL142" s="4" t="s">
        <v>146</v>
      </c>
      <c r="AM142" t="s">
        <v>146</v>
      </c>
      <c r="AN142">
        <v>60</v>
      </c>
      <c r="AO142">
        <v>8</v>
      </c>
      <c r="AP142" t="s">
        <v>150</v>
      </c>
      <c r="AR142" s="4" t="s">
        <v>151</v>
      </c>
      <c r="AS142" s="4" t="s">
        <v>146</v>
      </c>
      <c r="AU142" s="4" t="s">
        <v>146</v>
      </c>
      <c r="AV142">
        <v>4</v>
      </c>
      <c r="AW142" s="4" t="s">
        <v>146</v>
      </c>
      <c r="AX142" t="s">
        <v>1213</v>
      </c>
      <c r="AY142">
        <v>100</v>
      </c>
      <c r="AZ142">
        <v>100</v>
      </c>
      <c r="BA142">
        <v>100</v>
      </c>
      <c r="BB142">
        <v>100</v>
      </c>
      <c r="BC142">
        <v>100</v>
      </c>
      <c r="BD142" t="s">
        <v>149</v>
      </c>
      <c r="BE142">
        <v>17</v>
      </c>
      <c r="BF142" t="s">
        <v>149</v>
      </c>
      <c r="BG142">
        <v>28</v>
      </c>
      <c r="BH142" t="s">
        <v>149</v>
      </c>
      <c r="BI142">
        <v>68</v>
      </c>
      <c r="BJ142" t="s">
        <v>149</v>
      </c>
      <c r="BK142">
        <v>369</v>
      </c>
      <c r="BL142" t="s">
        <v>146</v>
      </c>
      <c r="BN142" t="s">
        <v>145</v>
      </c>
      <c r="BU142" t="s">
        <v>149</v>
      </c>
      <c r="BV142">
        <v>22</v>
      </c>
      <c r="BW142" t="s">
        <v>149</v>
      </c>
      <c r="BX142">
        <v>373</v>
      </c>
      <c r="BY142" t="s">
        <v>149</v>
      </c>
      <c r="BZ142">
        <v>0</v>
      </c>
      <c r="CA142" t="s">
        <v>149</v>
      </c>
      <c r="CB142">
        <v>0</v>
      </c>
      <c r="CC142" s="4" t="s">
        <v>146</v>
      </c>
      <c r="CD142" t="s">
        <v>149</v>
      </c>
      <c r="CE142" t="s">
        <v>1214</v>
      </c>
      <c r="CF142" t="s">
        <v>149</v>
      </c>
      <c r="CG142" t="s">
        <v>1215</v>
      </c>
      <c r="CH142" t="s">
        <v>149</v>
      </c>
      <c r="CI142" t="s">
        <v>1216</v>
      </c>
      <c r="CJ142" t="s">
        <v>145</v>
      </c>
      <c r="CL142" t="s">
        <v>155</v>
      </c>
      <c r="CN142" t="s">
        <v>146</v>
      </c>
      <c r="CO142" s="6" t="s">
        <v>327</v>
      </c>
      <c r="CP142">
        <v>3</v>
      </c>
      <c r="CQ142">
        <v>3</v>
      </c>
      <c r="CR142" s="4" t="s">
        <v>145</v>
      </c>
      <c r="CT142" s="8" t="str">
        <f t="shared" si="9"/>
        <v>Não</v>
      </c>
      <c r="CU142" s="4" t="s">
        <v>146</v>
      </c>
      <c r="CV142" t="s">
        <v>1217</v>
      </c>
      <c r="CW142" s="8">
        <f t="shared" si="7"/>
        <v>29</v>
      </c>
      <c r="CX142" s="4" t="s">
        <v>178</v>
      </c>
      <c r="CY142" s="4" t="s">
        <v>146</v>
      </c>
      <c r="CZ142" t="s">
        <v>1218</v>
      </c>
      <c r="DA142" t="s">
        <v>149</v>
      </c>
      <c r="DB142">
        <v>20</v>
      </c>
      <c r="DC142" t="s">
        <v>149</v>
      </c>
      <c r="DD142">
        <v>20</v>
      </c>
      <c r="DE142" t="s">
        <v>149</v>
      </c>
      <c r="DF142">
        <v>40</v>
      </c>
      <c r="DG142" s="4" t="s">
        <v>146</v>
      </c>
      <c r="DH142" t="s">
        <v>852</v>
      </c>
      <c r="DI142" s="8">
        <f t="shared" si="8"/>
        <v>46</v>
      </c>
      <c r="DJ142" s="4" t="s">
        <v>168</v>
      </c>
      <c r="DK142" t="s">
        <v>149</v>
      </c>
      <c r="DL142">
        <v>68</v>
      </c>
      <c r="DM142" t="s">
        <v>149</v>
      </c>
      <c r="DN142">
        <v>0</v>
      </c>
      <c r="DO142" s="4">
        <v>100</v>
      </c>
      <c r="DP142" s="4">
        <v>60</v>
      </c>
      <c r="DQ142" s="4">
        <v>40</v>
      </c>
      <c r="DR142">
        <v>373</v>
      </c>
      <c r="DS142">
        <v>509</v>
      </c>
      <c r="DT142">
        <v>1737</v>
      </c>
      <c r="DU142">
        <v>17</v>
      </c>
      <c r="DV142">
        <v>0</v>
      </c>
      <c r="DW142">
        <v>28</v>
      </c>
      <c r="DX142">
        <v>0</v>
      </c>
      <c r="DY142">
        <v>68</v>
      </c>
      <c r="DZ142">
        <v>0</v>
      </c>
      <c r="EA142">
        <v>100</v>
      </c>
      <c r="EB142">
        <v>100</v>
      </c>
      <c r="EC142">
        <v>100</v>
      </c>
      <c r="ED142">
        <v>2</v>
      </c>
      <c r="EE142">
        <v>20</v>
      </c>
      <c r="EF142">
        <v>20</v>
      </c>
      <c r="EG142">
        <v>0</v>
      </c>
      <c r="EH142">
        <v>0</v>
      </c>
      <c r="EI142">
        <v>11</v>
      </c>
      <c r="EJ142">
        <v>17</v>
      </c>
      <c r="EK142">
        <v>28</v>
      </c>
      <c r="EL142">
        <v>15</v>
      </c>
      <c r="EM142">
        <v>20</v>
      </c>
      <c r="EN142">
        <v>12</v>
      </c>
      <c r="EO142">
        <v>10</v>
      </c>
      <c r="EP142">
        <v>11</v>
      </c>
      <c r="EQ142" t="s">
        <v>1219</v>
      </c>
      <c r="ER142" t="s">
        <v>1220</v>
      </c>
    </row>
    <row r="143" spans="1:148">
      <c r="A143" s="1">
        <v>140</v>
      </c>
      <c r="B143" t="s">
        <v>1221</v>
      </c>
      <c r="C143" s="4" t="s">
        <v>146</v>
      </c>
      <c r="D143">
        <v>0</v>
      </c>
      <c r="E143">
        <v>0</v>
      </c>
      <c r="F143">
        <v>0</v>
      </c>
      <c r="G143">
        <v>27</v>
      </c>
      <c r="H143">
        <v>0</v>
      </c>
      <c r="I143">
        <v>0</v>
      </c>
      <c r="J143" s="4" t="s">
        <v>145</v>
      </c>
      <c r="L143" s="4" t="s">
        <v>145</v>
      </c>
      <c r="N143" s="4" t="s">
        <v>145</v>
      </c>
      <c r="P143" s="4" t="s">
        <v>172</v>
      </c>
      <c r="R143" s="4" t="s">
        <v>146</v>
      </c>
      <c r="S143" t="s">
        <v>145</v>
      </c>
      <c r="T143" t="s">
        <v>145</v>
      </c>
      <c r="U143" t="s">
        <v>262</v>
      </c>
      <c r="V143" s="4" t="s">
        <v>146</v>
      </c>
      <c r="W143" t="s">
        <v>1222</v>
      </c>
      <c r="X143" t="s">
        <v>358</v>
      </c>
      <c r="Y143" s="4" t="s">
        <v>145</v>
      </c>
      <c r="AA143">
        <v>14</v>
      </c>
      <c r="AB143">
        <v>3</v>
      </c>
      <c r="AC143" t="s">
        <v>149</v>
      </c>
      <c r="AD143">
        <v>48</v>
      </c>
      <c r="AE143" t="s">
        <v>146</v>
      </c>
      <c r="AG143" t="s">
        <v>149</v>
      </c>
      <c r="AH143">
        <v>106</v>
      </c>
      <c r="AI143">
        <v>2903.25</v>
      </c>
      <c r="AJ143">
        <v>2947</v>
      </c>
      <c r="AK143">
        <v>3011.75</v>
      </c>
      <c r="AL143" s="4" t="s">
        <v>146</v>
      </c>
      <c r="AM143" t="s">
        <v>146</v>
      </c>
      <c r="AN143">
        <v>60</v>
      </c>
      <c r="AO143">
        <v>3</v>
      </c>
      <c r="AP143" t="s">
        <v>150</v>
      </c>
      <c r="AR143" s="4" t="s">
        <v>151</v>
      </c>
      <c r="AS143" s="4" t="s">
        <v>145</v>
      </c>
      <c r="AT143">
        <v>80</v>
      </c>
      <c r="AU143" s="4" t="s">
        <v>146</v>
      </c>
      <c r="AV143">
        <v>4</v>
      </c>
      <c r="AW143" s="4" t="s">
        <v>146</v>
      </c>
      <c r="AX143" t="s">
        <v>1223</v>
      </c>
      <c r="AY143">
        <v>40</v>
      </c>
      <c r="AZ143">
        <v>50</v>
      </c>
      <c r="BA143">
        <v>50</v>
      </c>
      <c r="BB143">
        <v>50</v>
      </c>
      <c r="BC143">
        <v>50</v>
      </c>
      <c r="BD143" t="s">
        <v>149</v>
      </c>
      <c r="BE143">
        <v>7</v>
      </c>
      <c r="BF143" t="s">
        <v>149</v>
      </c>
      <c r="BG143">
        <v>26</v>
      </c>
      <c r="BH143" t="s">
        <v>149</v>
      </c>
      <c r="BI143">
        <v>126</v>
      </c>
      <c r="BJ143" t="s">
        <v>149</v>
      </c>
      <c r="BK143">
        <v>958</v>
      </c>
      <c r="BL143" t="s">
        <v>149</v>
      </c>
      <c r="BM143">
        <v>975</v>
      </c>
      <c r="BN143" t="s">
        <v>145</v>
      </c>
      <c r="BU143" t="s">
        <v>149</v>
      </c>
      <c r="BV143">
        <v>47</v>
      </c>
      <c r="BW143" t="s">
        <v>149</v>
      </c>
      <c r="BX143">
        <v>100</v>
      </c>
      <c r="BY143" t="s">
        <v>149</v>
      </c>
      <c r="BZ143">
        <v>0</v>
      </c>
      <c r="CA143" t="s">
        <v>149</v>
      </c>
      <c r="CB143">
        <v>0</v>
      </c>
      <c r="CC143" s="4" t="s">
        <v>146</v>
      </c>
      <c r="CD143" t="s">
        <v>146</v>
      </c>
      <c r="CF143" t="s">
        <v>146</v>
      </c>
      <c r="CH143" t="s">
        <v>149</v>
      </c>
      <c r="CI143">
        <v>80715407</v>
      </c>
      <c r="CJ143" t="s">
        <v>145</v>
      </c>
      <c r="CL143" t="s">
        <v>166</v>
      </c>
      <c r="CN143" t="s">
        <v>146</v>
      </c>
      <c r="CO143" s="6" t="s">
        <v>177</v>
      </c>
      <c r="CP143">
        <v>1</v>
      </c>
      <c r="CQ143">
        <v>0</v>
      </c>
      <c r="CR143" s="4" t="s">
        <v>146</v>
      </c>
      <c r="CS143" t="s">
        <v>218</v>
      </c>
      <c r="CT143" s="8">
        <f t="shared" si="9"/>
        <v>7</v>
      </c>
      <c r="CU143" s="4" t="s">
        <v>145</v>
      </c>
      <c r="CW143" s="8" t="str">
        <f t="shared" si="7"/>
        <v>Não</v>
      </c>
      <c r="CX143" s="4" t="s">
        <v>178</v>
      </c>
      <c r="CY143" s="4" t="s">
        <v>146</v>
      </c>
      <c r="CZ143" t="s">
        <v>1224</v>
      </c>
      <c r="DA143" t="s">
        <v>146</v>
      </c>
      <c r="DC143" t="s">
        <v>146</v>
      </c>
      <c r="DE143" t="s">
        <v>146</v>
      </c>
      <c r="DG143" s="4" t="s">
        <v>145</v>
      </c>
      <c r="DI143" s="8" t="str">
        <f t="shared" si="8"/>
        <v>Não</v>
      </c>
      <c r="DJ143" s="4" t="s">
        <v>159</v>
      </c>
      <c r="DK143" t="s">
        <v>149</v>
      </c>
      <c r="DL143">
        <v>116</v>
      </c>
      <c r="DM143" t="s">
        <v>149</v>
      </c>
      <c r="DN143">
        <v>75</v>
      </c>
      <c r="DO143" s="4">
        <v>100</v>
      </c>
      <c r="DP143" s="4">
        <v>71.760000000000005</v>
      </c>
      <c r="DQ143" s="4">
        <v>100</v>
      </c>
      <c r="DR143">
        <v>244</v>
      </c>
      <c r="DS143">
        <v>838</v>
      </c>
      <c r="DT143">
        <v>3917</v>
      </c>
      <c r="DU143">
        <v>9</v>
      </c>
      <c r="DV143">
        <v>6</v>
      </c>
      <c r="DW143">
        <v>38</v>
      </c>
      <c r="DX143">
        <v>11</v>
      </c>
      <c r="DY143">
        <v>147</v>
      </c>
      <c r="DZ143">
        <v>75</v>
      </c>
      <c r="EA143">
        <v>80</v>
      </c>
      <c r="EB143">
        <v>80</v>
      </c>
      <c r="EC143">
        <v>80</v>
      </c>
      <c r="ED143">
        <v>2</v>
      </c>
      <c r="EE143">
        <v>4</v>
      </c>
      <c r="EF143">
        <v>42</v>
      </c>
      <c r="EG143">
        <v>1</v>
      </c>
      <c r="EH143">
        <v>0</v>
      </c>
      <c r="EI143">
        <v>0</v>
      </c>
      <c r="EJ143">
        <v>12</v>
      </c>
      <c r="EK143">
        <v>48</v>
      </c>
      <c r="EL143">
        <v>36</v>
      </c>
      <c r="EM143">
        <v>39</v>
      </c>
      <c r="EN143">
        <v>51</v>
      </c>
      <c r="EO143">
        <v>28</v>
      </c>
      <c r="EP143">
        <v>30</v>
      </c>
      <c r="EQ143" t="s">
        <v>1225</v>
      </c>
      <c r="ER143" t="s">
        <v>1226</v>
      </c>
    </row>
    <row r="144" spans="1:148">
      <c r="A144" s="1">
        <v>141</v>
      </c>
      <c r="B144" t="s">
        <v>1227</v>
      </c>
      <c r="C144" s="4" t="s">
        <v>145</v>
      </c>
      <c r="J144" s="4" t="s">
        <v>145</v>
      </c>
      <c r="L144" s="4" t="s">
        <v>145</v>
      </c>
      <c r="N144" s="4" t="s">
        <v>145</v>
      </c>
      <c r="P144" s="4" t="s">
        <v>172</v>
      </c>
      <c r="R144" s="4" t="s">
        <v>146</v>
      </c>
      <c r="S144" t="s">
        <v>146</v>
      </c>
      <c r="T144" t="s">
        <v>146</v>
      </c>
      <c r="U144" t="s">
        <v>1228</v>
      </c>
      <c r="V144" s="4" t="s">
        <v>146</v>
      </c>
      <c r="W144">
        <v>329</v>
      </c>
      <c r="X144" t="s">
        <v>636</v>
      </c>
      <c r="Y144" s="4" t="s">
        <v>145</v>
      </c>
      <c r="AA144">
        <v>21</v>
      </c>
      <c r="AB144">
        <v>2</v>
      </c>
      <c r="AC144" t="s">
        <v>149</v>
      </c>
      <c r="AD144">
        <v>30</v>
      </c>
      <c r="AE144" t="s">
        <v>146</v>
      </c>
      <c r="AG144" t="s">
        <v>146</v>
      </c>
      <c r="AI144">
        <v>1723</v>
      </c>
      <c r="AJ144">
        <v>1723</v>
      </c>
      <c r="AK144">
        <v>1723</v>
      </c>
      <c r="AL144" s="4" t="s">
        <v>146</v>
      </c>
      <c r="AM144" t="s">
        <v>146</v>
      </c>
      <c r="AN144">
        <v>30</v>
      </c>
      <c r="AO144">
        <v>12</v>
      </c>
      <c r="AP144" t="s">
        <v>150</v>
      </c>
      <c r="AR144" s="4" t="s">
        <v>151</v>
      </c>
      <c r="AS144" s="4" t="s">
        <v>146</v>
      </c>
      <c r="AU144" s="4" t="s">
        <v>146</v>
      </c>
      <c r="AV144">
        <v>6</v>
      </c>
      <c r="AW144" s="4" t="s">
        <v>146</v>
      </c>
      <c r="AX144" t="s">
        <v>264</v>
      </c>
      <c r="AY144">
        <v>85</v>
      </c>
      <c r="AZ144">
        <v>80</v>
      </c>
      <c r="BA144">
        <v>85</v>
      </c>
      <c r="BB144">
        <v>0</v>
      </c>
      <c r="BC144">
        <v>0</v>
      </c>
      <c r="BD144" t="s">
        <v>149</v>
      </c>
      <c r="BE144">
        <v>7</v>
      </c>
      <c r="BF144" t="s">
        <v>149</v>
      </c>
      <c r="BG144">
        <v>54</v>
      </c>
      <c r="BH144" t="s">
        <v>149</v>
      </c>
      <c r="BI144">
        <v>162</v>
      </c>
      <c r="BJ144" t="s">
        <v>149</v>
      </c>
      <c r="BK144">
        <v>889</v>
      </c>
      <c r="BL144" t="s">
        <v>149</v>
      </c>
      <c r="BM144">
        <v>1079</v>
      </c>
      <c r="BN144" t="s">
        <v>145</v>
      </c>
      <c r="BU144" t="s">
        <v>149</v>
      </c>
      <c r="BV144">
        <v>54</v>
      </c>
      <c r="BW144" t="s">
        <v>146</v>
      </c>
      <c r="BY144" t="s">
        <v>146</v>
      </c>
      <c r="CA144" t="s">
        <v>146</v>
      </c>
      <c r="CC144" s="4" t="s">
        <v>146</v>
      </c>
      <c r="CD144" t="s">
        <v>146</v>
      </c>
      <c r="CF144" t="s">
        <v>146</v>
      </c>
      <c r="CH144" t="s">
        <v>146</v>
      </c>
      <c r="CJ144" t="s">
        <v>145</v>
      </c>
      <c r="CL144" t="s">
        <v>155</v>
      </c>
      <c r="CN144" t="s">
        <v>145</v>
      </c>
      <c r="CO144" s="6" t="s">
        <v>351</v>
      </c>
      <c r="CP144">
        <v>8</v>
      </c>
      <c r="CQ144">
        <v>4</v>
      </c>
      <c r="CR144" s="4" t="s">
        <v>146</v>
      </c>
      <c r="CS144" t="s">
        <v>852</v>
      </c>
      <c r="CT144" s="8">
        <f t="shared" si="9"/>
        <v>85</v>
      </c>
      <c r="CU144" s="4" t="s">
        <v>146</v>
      </c>
      <c r="CV144" t="s">
        <v>1229</v>
      </c>
      <c r="CW144" s="8">
        <f t="shared" si="7"/>
        <v>174</v>
      </c>
      <c r="CX144" s="4" t="s">
        <v>178</v>
      </c>
      <c r="CY144" s="4" t="s">
        <v>146</v>
      </c>
      <c r="CZ144">
        <v>242</v>
      </c>
      <c r="DA144" t="s">
        <v>149</v>
      </c>
      <c r="DB144">
        <v>32</v>
      </c>
      <c r="DC144" t="s">
        <v>149</v>
      </c>
      <c r="DD144">
        <v>32</v>
      </c>
      <c r="DE144" t="s">
        <v>149</v>
      </c>
      <c r="DF144">
        <v>32</v>
      </c>
      <c r="DG144" s="4" t="s">
        <v>145</v>
      </c>
      <c r="DI144" s="8" t="str">
        <f t="shared" si="8"/>
        <v>Não</v>
      </c>
      <c r="DJ144" s="4" t="s">
        <v>168</v>
      </c>
      <c r="DK144" t="s">
        <v>149</v>
      </c>
      <c r="DL144">
        <v>7</v>
      </c>
      <c r="DM144" t="s">
        <v>149</v>
      </c>
      <c r="DN144">
        <v>17</v>
      </c>
      <c r="DO144" s="4">
        <v>29.16</v>
      </c>
      <c r="DP144" s="4">
        <v>70.84</v>
      </c>
      <c r="DQ144" s="4">
        <v>26.54</v>
      </c>
      <c r="DR144">
        <v>180</v>
      </c>
      <c r="DS144">
        <v>1276</v>
      </c>
      <c r="DT144">
        <v>5009</v>
      </c>
      <c r="DU144">
        <v>4</v>
      </c>
      <c r="DV144">
        <v>3</v>
      </c>
      <c r="DW144">
        <v>35</v>
      </c>
      <c r="DX144">
        <v>4</v>
      </c>
      <c r="DY144">
        <v>150</v>
      </c>
      <c r="DZ144">
        <v>51</v>
      </c>
      <c r="EA144">
        <v>90</v>
      </c>
      <c r="EB144">
        <v>90</v>
      </c>
      <c r="EC144">
        <v>95</v>
      </c>
      <c r="ED144">
        <v>1</v>
      </c>
      <c r="EE144">
        <v>54</v>
      </c>
      <c r="EF144">
        <v>53</v>
      </c>
      <c r="EG144">
        <v>0</v>
      </c>
      <c r="EH144">
        <v>0</v>
      </c>
      <c r="EI144">
        <v>0</v>
      </c>
      <c r="EJ144">
        <v>7</v>
      </c>
      <c r="EK144">
        <v>39</v>
      </c>
      <c r="EL144">
        <v>17</v>
      </c>
      <c r="EM144">
        <v>20</v>
      </c>
      <c r="EN144">
        <v>21</v>
      </c>
      <c r="EO144">
        <v>21</v>
      </c>
      <c r="EP144">
        <v>22</v>
      </c>
      <c r="EQ144" t="s">
        <v>1230</v>
      </c>
      <c r="ER144" t="s">
        <v>1231</v>
      </c>
    </row>
    <row r="145" spans="1:148">
      <c r="A145" s="1">
        <v>142</v>
      </c>
      <c r="B145" t="s">
        <v>1232</v>
      </c>
      <c r="C145" s="4" t="s">
        <v>145</v>
      </c>
      <c r="J145" s="4" t="s">
        <v>145</v>
      </c>
      <c r="L145" s="4" t="s">
        <v>145</v>
      </c>
      <c r="N145" s="4" t="s">
        <v>145</v>
      </c>
      <c r="P145" s="4" t="s">
        <v>147</v>
      </c>
      <c r="R145" s="4" t="s">
        <v>145</v>
      </c>
      <c r="S145" t="s">
        <v>149</v>
      </c>
      <c r="T145" t="s">
        <v>149</v>
      </c>
      <c r="V145" s="4" t="s">
        <v>146</v>
      </c>
      <c r="W145" t="s">
        <v>1233</v>
      </c>
      <c r="X145" t="s">
        <v>1234</v>
      </c>
      <c r="Y145" s="4" t="s">
        <v>145</v>
      </c>
      <c r="AA145">
        <v>1</v>
      </c>
      <c r="AB145">
        <v>1</v>
      </c>
      <c r="AC145" t="s">
        <v>149</v>
      </c>
      <c r="AD145">
        <v>13</v>
      </c>
      <c r="AE145" t="s">
        <v>146</v>
      </c>
      <c r="AG145" t="s">
        <v>146</v>
      </c>
      <c r="AI145">
        <v>2455.35</v>
      </c>
      <c r="AJ145">
        <v>2455.35</v>
      </c>
      <c r="AK145">
        <v>2455.35</v>
      </c>
      <c r="AL145" s="4" t="s">
        <v>146</v>
      </c>
      <c r="AM145" t="s">
        <v>146</v>
      </c>
      <c r="AN145">
        <v>30</v>
      </c>
      <c r="AO145">
        <v>6</v>
      </c>
      <c r="AP145" t="s">
        <v>150</v>
      </c>
      <c r="AR145" s="4" t="s">
        <v>151</v>
      </c>
      <c r="AS145" s="4" t="s">
        <v>145</v>
      </c>
      <c r="AT145">
        <v>95</v>
      </c>
      <c r="AU145" s="4" t="s">
        <v>146</v>
      </c>
      <c r="AV145">
        <v>10</v>
      </c>
      <c r="AW145" s="4" t="s">
        <v>145</v>
      </c>
      <c r="BD145" t="s">
        <v>149</v>
      </c>
      <c r="BE145">
        <v>8</v>
      </c>
      <c r="BF145" t="s">
        <v>149</v>
      </c>
      <c r="BG145">
        <v>10</v>
      </c>
      <c r="BH145" t="s">
        <v>149</v>
      </c>
      <c r="BI145">
        <v>50</v>
      </c>
      <c r="BJ145" t="s">
        <v>149</v>
      </c>
      <c r="BK145">
        <v>150</v>
      </c>
      <c r="BL145" t="s">
        <v>149</v>
      </c>
      <c r="BM145">
        <v>140</v>
      </c>
      <c r="BN145" t="s">
        <v>146</v>
      </c>
      <c r="BO145">
        <v>30</v>
      </c>
      <c r="BP145">
        <v>20</v>
      </c>
      <c r="BQ145">
        <v>6</v>
      </c>
      <c r="BR145">
        <v>120</v>
      </c>
      <c r="BS145">
        <v>5</v>
      </c>
      <c r="BT145">
        <v>0</v>
      </c>
      <c r="BU145" t="s">
        <v>149</v>
      </c>
      <c r="BV145">
        <v>13</v>
      </c>
      <c r="BW145" t="s">
        <v>149</v>
      </c>
      <c r="BX145">
        <v>120</v>
      </c>
      <c r="BY145" t="s">
        <v>149</v>
      </c>
      <c r="BZ145">
        <v>100</v>
      </c>
      <c r="CA145" t="s">
        <v>149</v>
      </c>
      <c r="CB145">
        <v>1500</v>
      </c>
      <c r="CC145" s="4" t="s">
        <v>146</v>
      </c>
      <c r="CD145" t="s">
        <v>146</v>
      </c>
      <c r="CF145" t="s">
        <v>146</v>
      </c>
      <c r="CH145" t="s">
        <v>146</v>
      </c>
      <c r="CJ145" t="s">
        <v>145</v>
      </c>
      <c r="CL145" t="s">
        <v>155</v>
      </c>
      <c r="CN145" t="s">
        <v>145</v>
      </c>
      <c r="CO145" s="6" t="s">
        <v>156</v>
      </c>
      <c r="CP145">
        <v>0</v>
      </c>
      <c r="CQ145">
        <v>1</v>
      </c>
      <c r="CR145" s="4" t="s">
        <v>146</v>
      </c>
      <c r="CS145" t="s">
        <v>455</v>
      </c>
      <c r="CT145" s="8">
        <f t="shared" si="9"/>
        <v>28</v>
      </c>
      <c r="CU145" s="4" t="s">
        <v>146</v>
      </c>
      <c r="CV145" t="s">
        <v>393</v>
      </c>
      <c r="CW145" s="8">
        <f t="shared" si="7"/>
        <v>210</v>
      </c>
      <c r="CX145" s="4" t="s">
        <v>157</v>
      </c>
      <c r="CY145" s="4" t="s">
        <v>146</v>
      </c>
      <c r="CZ145" t="s">
        <v>1235</v>
      </c>
      <c r="DA145" t="s">
        <v>146</v>
      </c>
      <c r="DC145" t="s">
        <v>146</v>
      </c>
      <c r="DE145" t="s">
        <v>146</v>
      </c>
      <c r="DG145" s="4" t="s">
        <v>146</v>
      </c>
      <c r="DH145" t="s">
        <v>672</v>
      </c>
      <c r="DI145" s="8">
        <f t="shared" si="8"/>
        <v>57</v>
      </c>
      <c r="DJ145" s="4" t="s">
        <v>193</v>
      </c>
      <c r="DK145" t="s">
        <v>149</v>
      </c>
      <c r="DL145">
        <v>12</v>
      </c>
      <c r="DM145" t="s">
        <v>149</v>
      </c>
      <c r="DN145">
        <v>1</v>
      </c>
      <c r="DO145" s="4">
        <v>98</v>
      </c>
      <c r="DP145" s="4">
        <v>71</v>
      </c>
      <c r="DQ145" s="4">
        <v>29.3</v>
      </c>
      <c r="DR145">
        <v>120</v>
      </c>
      <c r="DS145">
        <v>100</v>
      </c>
      <c r="DT145">
        <v>1500</v>
      </c>
      <c r="DU145">
        <v>8</v>
      </c>
      <c r="DV145">
        <v>0</v>
      </c>
      <c r="DW145">
        <v>10</v>
      </c>
      <c r="DX145">
        <v>0</v>
      </c>
      <c r="DY145">
        <v>70</v>
      </c>
      <c r="DZ145">
        <v>0</v>
      </c>
      <c r="EA145">
        <v>100</v>
      </c>
      <c r="EB145">
        <v>100</v>
      </c>
      <c r="EC145">
        <v>90</v>
      </c>
      <c r="ED145">
        <v>1</v>
      </c>
      <c r="EE145">
        <v>2</v>
      </c>
      <c r="EF145">
        <v>10</v>
      </c>
      <c r="EG145">
        <v>0</v>
      </c>
      <c r="EH145">
        <v>0</v>
      </c>
      <c r="EI145">
        <v>0</v>
      </c>
      <c r="EJ145">
        <v>8</v>
      </c>
      <c r="EK145">
        <v>10</v>
      </c>
      <c r="EL145">
        <v>12</v>
      </c>
      <c r="EM145">
        <v>14</v>
      </c>
      <c r="EN145">
        <v>14</v>
      </c>
      <c r="EO145">
        <v>15</v>
      </c>
      <c r="EP145">
        <v>15</v>
      </c>
      <c r="EQ145" t="s">
        <v>1236</v>
      </c>
      <c r="ER145" t="s">
        <v>1237</v>
      </c>
    </row>
    <row r="146" spans="1:148">
      <c r="A146" s="1">
        <v>143</v>
      </c>
      <c r="B146" t="s">
        <v>1238</v>
      </c>
      <c r="C146" s="4" t="s">
        <v>145</v>
      </c>
      <c r="J146" s="4" t="s">
        <v>145</v>
      </c>
      <c r="L146" s="4" t="s">
        <v>145</v>
      </c>
      <c r="N146" s="4" t="s">
        <v>145</v>
      </c>
      <c r="P146" s="4" t="s">
        <v>172</v>
      </c>
      <c r="R146" s="4" t="s">
        <v>146</v>
      </c>
      <c r="S146" t="s">
        <v>146</v>
      </c>
      <c r="T146" t="s">
        <v>145</v>
      </c>
      <c r="U146" t="s">
        <v>1239</v>
      </c>
      <c r="V146" s="4" t="s">
        <v>146</v>
      </c>
      <c r="W146">
        <v>2291</v>
      </c>
      <c r="X146" t="s">
        <v>163</v>
      </c>
      <c r="Y146" s="4" t="s">
        <v>145</v>
      </c>
      <c r="AA146">
        <v>29</v>
      </c>
      <c r="AB146">
        <v>5</v>
      </c>
      <c r="AC146" t="s">
        <v>149</v>
      </c>
      <c r="AD146">
        <v>33</v>
      </c>
      <c r="AE146" t="s">
        <v>149</v>
      </c>
      <c r="AF146">
        <v>33</v>
      </c>
      <c r="AG146" t="s">
        <v>146</v>
      </c>
      <c r="AI146">
        <v>1802.92</v>
      </c>
      <c r="AJ146">
        <v>1802.92</v>
      </c>
      <c r="AK146">
        <v>1802.92</v>
      </c>
      <c r="AL146" s="4" t="s">
        <v>146</v>
      </c>
      <c r="AM146" t="s">
        <v>146</v>
      </c>
      <c r="AN146">
        <v>50</v>
      </c>
      <c r="AO146">
        <v>3.5</v>
      </c>
      <c r="AP146" t="s">
        <v>150</v>
      </c>
      <c r="AR146" s="4" t="s">
        <v>157</v>
      </c>
      <c r="AS146" s="4" t="s">
        <v>145</v>
      </c>
      <c r="AT146">
        <v>95</v>
      </c>
      <c r="AU146" s="4" t="s">
        <v>145</v>
      </c>
      <c r="AW146" s="4" t="s">
        <v>146</v>
      </c>
      <c r="AX146" t="s">
        <v>1240</v>
      </c>
      <c r="AY146">
        <v>100</v>
      </c>
      <c r="AZ146">
        <v>100</v>
      </c>
      <c r="BA146">
        <v>100</v>
      </c>
      <c r="BB146">
        <v>100</v>
      </c>
      <c r="BC146">
        <v>100</v>
      </c>
      <c r="BD146" t="s">
        <v>149</v>
      </c>
      <c r="BE146">
        <v>51</v>
      </c>
      <c r="BF146" t="s">
        <v>149</v>
      </c>
      <c r="BG146">
        <v>71</v>
      </c>
      <c r="BH146" t="s">
        <v>149</v>
      </c>
      <c r="BI146">
        <v>200</v>
      </c>
      <c r="BJ146" t="s">
        <v>149</v>
      </c>
      <c r="BK146">
        <v>1023</v>
      </c>
      <c r="BL146" t="s">
        <v>149</v>
      </c>
      <c r="BM146">
        <v>494</v>
      </c>
      <c r="BN146" t="s">
        <v>146</v>
      </c>
      <c r="BO146">
        <v>3</v>
      </c>
      <c r="BP146">
        <v>10</v>
      </c>
      <c r="BQ146">
        <v>77</v>
      </c>
      <c r="BR146">
        <v>4</v>
      </c>
      <c r="BS146">
        <v>10</v>
      </c>
      <c r="BT146">
        <v>0</v>
      </c>
      <c r="BU146" t="s">
        <v>149</v>
      </c>
      <c r="BV146">
        <v>37</v>
      </c>
      <c r="BW146" t="s">
        <v>149</v>
      </c>
      <c r="BX146">
        <v>0</v>
      </c>
      <c r="BY146" t="s">
        <v>149</v>
      </c>
      <c r="BZ146">
        <v>0</v>
      </c>
      <c r="CA146" t="s">
        <v>149</v>
      </c>
      <c r="CB146">
        <v>0</v>
      </c>
      <c r="CC146" s="4" t="s">
        <v>146</v>
      </c>
      <c r="CD146" t="s">
        <v>149</v>
      </c>
      <c r="CE146">
        <v>0</v>
      </c>
      <c r="CF146" t="s">
        <v>149</v>
      </c>
      <c r="CG146">
        <v>0</v>
      </c>
      <c r="CH146" t="s">
        <v>149</v>
      </c>
      <c r="CI146" t="s">
        <v>1241</v>
      </c>
      <c r="CJ146" t="s">
        <v>145</v>
      </c>
      <c r="CL146" t="s">
        <v>253</v>
      </c>
      <c r="CM146" t="s">
        <v>1242</v>
      </c>
      <c r="CN146" t="s">
        <v>146</v>
      </c>
      <c r="CO146" s="6" t="s">
        <v>377</v>
      </c>
      <c r="CP146">
        <v>15</v>
      </c>
      <c r="CQ146">
        <v>10</v>
      </c>
      <c r="CR146" s="4" t="s">
        <v>146</v>
      </c>
      <c r="CS146" t="s">
        <v>565</v>
      </c>
      <c r="CT146" s="8">
        <f t="shared" si="9"/>
        <v>4</v>
      </c>
      <c r="CU146" s="4" t="s">
        <v>146</v>
      </c>
      <c r="CV146" t="s">
        <v>1243</v>
      </c>
      <c r="CW146" s="8">
        <f t="shared" si="7"/>
        <v>20</v>
      </c>
      <c r="CX146" s="4" t="s">
        <v>157</v>
      </c>
      <c r="CY146" s="4" t="s">
        <v>146</v>
      </c>
      <c r="CZ146" t="s">
        <v>1244</v>
      </c>
      <c r="DA146" t="s">
        <v>149</v>
      </c>
      <c r="DB146">
        <v>8</v>
      </c>
      <c r="DC146" t="s">
        <v>149</v>
      </c>
      <c r="DD146">
        <v>12</v>
      </c>
      <c r="DE146" t="s">
        <v>146</v>
      </c>
      <c r="DG146" s="4" t="s">
        <v>145</v>
      </c>
      <c r="DI146" s="8" t="str">
        <f t="shared" si="8"/>
        <v>Não</v>
      </c>
      <c r="DJ146" s="4" t="s">
        <v>193</v>
      </c>
      <c r="DK146" t="s">
        <v>149</v>
      </c>
      <c r="DL146">
        <v>34</v>
      </c>
      <c r="DM146" t="s">
        <v>149</v>
      </c>
      <c r="DN146">
        <v>25</v>
      </c>
      <c r="DO146" s="4">
        <v>95</v>
      </c>
      <c r="DP146" s="4">
        <v>60</v>
      </c>
      <c r="DQ146" s="4">
        <v>25</v>
      </c>
      <c r="DR146">
        <v>625</v>
      </c>
      <c r="DS146">
        <v>1288</v>
      </c>
      <c r="DT146">
        <v>4566</v>
      </c>
      <c r="DU146">
        <v>47</v>
      </c>
      <c r="DV146">
        <v>12</v>
      </c>
      <c r="DW146">
        <v>60</v>
      </c>
      <c r="DX146">
        <v>16</v>
      </c>
      <c r="DY146">
        <v>18</v>
      </c>
      <c r="DZ146">
        <v>21</v>
      </c>
      <c r="EA146">
        <v>61.7</v>
      </c>
      <c r="EB146">
        <v>70</v>
      </c>
      <c r="EC146">
        <v>57.46</v>
      </c>
      <c r="ED146">
        <v>24</v>
      </c>
      <c r="EE146">
        <v>28</v>
      </c>
      <c r="EF146">
        <v>31</v>
      </c>
      <c r="EG146">
        <v>1</v>
      </c>
      <c r="EH146">
        <v>0</v>
      </c>
      <c r="EI146">
        <v>0</v>
      </c>
      <c r="EJ146">
        <v>51</v>
      </c>
      <c r="EK146">
        <v>71</v>
      </c>
      <c r="EL146">
        <v>80</v>
      </c>
      <c r="EM146">
        <v>37</v>
      </c>
      <c r="EN146">
        <v>51</v>
      </c>
      <c r="EO146">
        <v>36</v>
      </c>
      <c r="EP146">
        <v>48</v>
      </c>
      <c r="EQ146" t="s">
        <v>1245</v>
      </c>
      <c r="ER146" t="s">
        <v>1246</v>
      </c>
    </row>
    <row r="147" spans="1:148">
      <c r="A147" s="1">
        <v>144</v>
      </c>
      <c r="B147" t="s">
        <v>1247</v>
      </c>
      <c r="C147" s="4" t="s">
        <v>145</v>
      </c>
      <c r="J147" s="4" t="s">
        <v>145</v>
      </c>
      <c r="L147" s="4" t="s">
        <v>145</v>
      </c>
      <c r="N147" s="4" t="s">
        <v>145</v>
      </c>
      <c r="P147" s="4" t="s">
        <v>172</v>
      </c>
      <c r="R147" s="4" t="s">
        <v>146</v>
      </c>
      <c r="S147" t="s">
        <v>146</v>
      </c>
      <c r="T147" t="s">
        <v>145</v>
      </c>
      <c r="U147" t="s">
        <v>262</v>
      </c>
      <c r="V147" s="4" t="s">
        <v>146</v>
      </c>
      <c r="W147" t="s">
        <v>1248</v>
      </c>
      <c r="X147" t="s">
        <v>358</v>
      </c>
      <c r="Y147" s="4" t="s">
        <v>145</v>
      </c>
      <c r="AA147">
        <v>8</v>
      </c>
      <c r="AB147">
        <v>1</v>
      </c>
      <c r="AC147" t="s">
        <v>149</v>
      </c>
      <c r="AD147">
        <v>21</v>
      </c>
      <c r="AE147" t="s">
        <v>146</v>
      </c>
      <c r="AG147" t="s">
        <v>146</v>
      </c>
      <c r="AI147">
        <v>2299.06</v>
      </c>
      <c r="AJ147">
        <v>2299.06</v>
      </c>
      <c r="AK147">
        <v>2299.06</v>
      </c>
      <c r="AL147" s="4" t="s">
        <v>146</v>
      </c>
      <c r="AM147" t="s">
        <v>146</v>
      </c>
      <c r="AN147">
        <v>40</v>
      </c>
      <c r="AO147">
        <v>10</v>
      </c>
      <c r="AP147" t="s">
        <v>150</v>
      </c>
      <c r="AR147" s="4" t="s">
        <v>151</v>
      </c>
      <c r="AS147" s="4" t="s">
        <v>145</v>
      </c>
      <c r="AT147">
        <v>50</v>
      </c>
      <c r="AU147" s="4" t="s">
        <v>146</v>
      </c>
      <c r="AV147">
        <v>21</v>
      </c>
      <c r="AW147" s="4" t="s">
        <v>146</v>
      </c>
      <c r="AX147" t="s">
        <v>1249</v>
      </c>
      <c r="AY147">
        <v>100</v>
      </c>
      <c r="AZ147">
        <v>100</v>
      </c>
      <c r="BA147">
        <v>100</v>
      </c>
      <c r="BB147">
        <v>88</v>
      </c>
      <c r="BC147">
        <v>89</v>
      </c>
      <c r="BD147" t="s">
        <v>149</v>
      </c>
      <c r="BE147">
        <v>31</v>
      </c>
      <c r="BF147" t="s">
        <v>149</v>
      </c>
      <c r="BG147">
        <v>25</v>
      </c>
      <c r="BH147" t="s">
        <v>149</v>
      </c>
      <c r="BI147">
        <v>84</v>
      </c>
      <c r="BJ147" t="s">
        <v>149</v>
      </c>
      <c r="BK147">
        <v>380</v>
      </c>
      <c r="BL147" t="s">
        <v>149</v>
      </c>
      <c r="BM147">
        <v>296</v>
      </c>
      <c r="BN147" t="s">
        <v>146</v>
      </c>
      <c r="BO147">
        <v>9</v>
      </c>
      <c r="BP147">
        <v>0</v>
      </c>
      <c r="BQ147">
        <v>13</v>
      </c>
      <c r="BR147">
        <v>3</v>
      </c>
      <c r="BS147">
        <v>0</v>
      </c>
      <c r="BT147">
        <v>0</v>
      </c>
      <c r="BU147" t="s">
        <v>149</v>
      </c>
      <c r="BV147">
        <v>23</v>
      </c>
      <c r="BW147" t="s">
        <v>149</v>
      </c>
      <c r="BX147">
        <v>139</v>
      </c>
      <c r="BY147" t="s">
        <v>149</v>
      </c>
      <c r="BZ147">
        <v>0</v>
      </c>
      <c r="CA147" t="s">
        <v>149</v>
      </c>
      <c r="CB147">
        <v>0</v>
      </c>
      <c r="CC147" s="4" t="s">
        <v>146</v>
      </c>
      <c r="CD147" t="s">
        <v>146</v>
      </c>
      <c r="CF147" t="s">
        <v>146</v>
      </c>
      <c r="CH147" t="s">
        <v>146</v>
      </c>
      <c r="CJ147" t="s">
        <v>145</v>
      </c>
      <c r="CL147" t="s">
        <v>155</v>
      </c>
      <c r="CN147" t="s">
        <v>146</v>
      </c>
      <c r="CO147" s="6" t="s">
        <v>296</v>
      </c>
      <c r="CP147">
        <v>0</v>
      </c>
      <c r="CQ147">
        <v>8</v>
      </c>
      <c r="CR147" s="4" t="s">
        <v>146</v>
      </c>
      <c r="CS147" t="s">
        <v>810</v>
      </c>
      <c r="CT147" s="8">
        <f t="shared" si="9"/>
        <v>116</v>
      </c>
      <c r="CU147" s="4" t="s">
        <v>145</v>
      </c>
      <c r="CW147" s="8" t="str">
        <f t="shared" si="7"/>
        <v>Não</v>
      </c>
      <c r="CX147" s="4" t="s">
        <v>157</v>
      </c>
      <c r="CY147" s="4" t="s">
        <v>146</v>
      </c>
      <c r="CZ147" t="s">
        <v>1250</v>
      </c>
      <c r="DA147" t="s">
        <v>149</v>
      </c>
      <c r="DB147">
        <v>40</v>
      </c>
      <c r="DC147" t="s">
        <v>149</v>
      </c>
      <c r="DD147">
        <v>40</v>
      </c>
      <c r="DE147" t="s">
        <v>149</v>
      </c>
      <c r="DF147">
        <v>40</v>
      </c>
      <c r="DG147" s="4" t="s">
        <v>146</v>
      </c>
      <c r="DH147" t="s">
        <v>1251</v>
      </c>
      <c r="DI147" s="8">
        <f t="shared" si="8"/>
        <v>180</v>
      </c>
      <c r="DJ147" s="4" t="s">
        <v>168</v>
      </c>
      <c r="DK147" t="s">
        <v>149</v>
      </c>
      <c r="DL147">
        <v>39</v>
      </c>
      <c r="DM147" t="s">
        <v>149</v>
      </c>
      <c r="DN147">
        <v>7</v>
      </c>
      <c r="DO147" s="4">
        <v>23</v>
      </c>
      <c r="DP147" s="4">
        <v>77</v>
      </c>
      <c r="DQ147" s="4">
        <v>31.16</v>
      </c>
      <c r="DR147">
        <v>435</v>
      </c>
      <c r="DS147">
        <v>519</v>
      </c>
      <c r="DT147">
        <v>1910</v>
      </c>
      <c r="DU147">
        <v>13</v>
      </c>
      <c r="DV147">
        <v>19</v>
      </c>
      <c r="DW147">
        <v>22</v>
      </c>
      <c r="DX147">
        <v>6</v>
      </c>
      <c r="DY147">
        <v>81</v>
      </c>
      <c r="DZ147">
        <v>3</v>
      </c>
      <c r="EA147">
        <v>31</v>
      </c>
      <c r="EB147">
        <v>55</v>
      </c>
      <c r="EC147">
        <v>53</v>
      </c>
      <c r="ED147">
        <v>21</v>
      </c>
      <c r="EE147">
        <v>22</v>
      </c>
      <c r="EF147">
        <v>21</v>
      </c>
      <c r="EG147">
        <v>2</v>
      </c>
      <c r="EH147">
        <v>0</v>
      </c>
      <c r="EI147">
        <v>0</v>
      </c>
      <c r="EJ147">
        <v>55</v>
      </c>
      <c r="EK147">
        <v>26</v>
      </c>
      <c r="EL147">
        <v>15</v>
      </c>
      <c r="EM147">
        <v>16</v>
      </c>
      <c r="EN147">
        <v>20</v>
      </c>
      <c r="EO147">
        <v>14</v>
      </c>
      <c r="EP147">
        <v>19</v>
      </c>
      <c r="EQ147" t="s">
        <v>1252</v>
      </c>
      <c r="ER147" t="s">
        <v>1253</v>
      </c>
    </row>
    <row r="148" spans="1:148">
      <c r="A148" s="1">
        <v>145</v>
      </c>
      <c r="B148" t="s">
        <v>1254</v>
      </c>
      <c r="C148" s="4" t="s">
        <v>145</v>
      </c>
      <c r="J148" s="4" t="s">
        <v>145</v>
      </c>
      <c r="L148" s="4" t="s">
        <v>145</v>
      </c>
      <c r="N148" s="4" t="s">
        <v>145</v>
      </c>
      <c r="P148" s="4" t="s">
        <v>172</v>
      </c>
      <c r="R148" s="4" t="s">
        <v>146</v>
      </c>
      <c r="S148" t="s">
        <v>146</v>
      </c>
      <c r="T148" t="s">
        <v>145</v>
      </c>
      <c r="V148" s="4" t="s">
        <v>146</v>
      </c>
      <c r="W148" t="s">
        <v>1255</v>
      </c>
      <c r="X148" t="s">
        <v>1256</v>
      </c>
      <c r="Y148" s="4" t="s">
        <v>145</v>
      </c>
      <c r="AA148">
        <v>16</v>
      </c>
      <c r="AB148">
        <v>1</v>
      </c>
      <c r="AC148" t="s">
        <v>149</v>
      </c>
      <c r="AD148">
        <v>19</v>
      </c>
      <c r="AE148" t="s">
        <v>149</v>
      </c>
      <c r="AF148">
        <v>4</v>
      </c>
      <c r="AG148" t="s">
        <v>146</v>
      </c>
      <c r="AI148">
        <v>2298.2199999999998</v>
      </c>
      <c r="AJ148">
        <v>2298.2199999999998</v>
      </c>
      <c r="AK148">
        <v>2298.2199999999998</v>
      </c>
      <c r="AL148" s="4" t="s">
        <v>146</v>
      </c>
      <c r="AM148" t="s">
        <v>146</v>
      </c>
      <c r="AN148">
        <v>80</v>
      </c>
      <c r="AO148">
        <v>22</v>
      </c>
      <c r="AP148" t="s">
        <v>150</v>
      </c>
      <c r="AR148" s="4" t="s">
        <v>157</v>
      </c>
      <c r="AS148" s="4" t="s">
        <v>145</v>
      </c>
      <c r="AT148">
        <v>10</v>
      </c>
      <c r="AU148" s="4" t="s">
        <v>146</v>
      </c>
      <c r="AV148">
        <v>3</v>
      </c>
      <c r="AW148" s="4" t="s">
        <v>146</v>
      </c>
      <c r="AX148" t="s">
        <v>1257</v>
      </c>
      <c r="AY148">
        <v>100</v>
      </c>
      <c r="AZ148">
        <v>100</v>
      </c>
      <c r="BA148">
        <v>100</v>
      </c>
      <c r="BB148">
        <v>100</v>
      </c>
      <c r="BC148">
        <v>100</v>
      </c>
      <c r="BD148" t="s">
        <v>149</v>
      </c>
      <c r="BE148">
        <v>3</v>
      </c>
      <c r="BF148" t="s">
        <v>149</v>
      </c>
      <c r="BG148">
        <v>13</v>
      </c>
      <c r="BH148" t="s">
        <v>149</v>
      </c>
      <c r="BI148">
        <v>52</v>
      </c>
      <c r="BJ148" t="s">
        <v>149</v>
      </c>
      <c r="BK148">
        <v>388</v>
      </c>
      <c r="BL148" t="s">
        <v>149</v>
      </c>
      <c r="BM148">
        <v>338</v>
      </c>
      <c r="BN148" t="s">
        <v>145</v>
      </c>
      <c r="BU148" t="s">
        <v>149</v>
      </c>
      <c r="BV148">
        <v>17</v>
      </c>
      <c r="BW148" t="s">
        <v>149</v>
      </c>
      <c r="BX148">
        <v>0</v>
      </c>
      <c r="BY148" t="s">
        <v>149</v>
      </c>
      <c r="BZ148">
        <v>0</v>
      </c>
      <c r="CA148" t="s">
        <v>149</v>
      </c>
      <c r="CB148">
        <v>1033</v>
      </c>
      <c r="CC148" s="4" t="s">
        <v>146</v>
      </c>
      <c r="CD148" t="s">
        <v>146</v>
      </c>
      <c r="CF148" t="s">
        <v>146</v>
      </c>
      <c r="CH148" t="s">
        <v>146</v>
      </c>
      <c r="CJ148" t="s">
        <v>145</v>
      </c>
      <c r="CL148" t="s">
        <v>166</v>
      </c>
      <c r="CN148" t="s">
        <v>146</v>
      </c>
      <c r="CO148" s="6" t="s">
        <v>351</v>
      </c>
      <c r="CP148">
        <v>6</v>
      </c>
      <c r="CQ148">
        <v>0</v>
      </c>
      <c r="CR148" s="4" t="s">
        <v>146</v>
      </c>
      <c r="CS148" t="s">
        <v>1131</v>
      </c>
      <c r="CT148" s="8">
        <f t="shared" si="9"/>
        <v>35</v>
      </c>
      <c r="CU148" s="4" t="s">
        <v>145</v>
      </c>
      <c r="CW148" s="8" t="str">
        <f t="shared" si="7"/>
        <v>Não</v>
      </c>
      <c r="CX148" s="4" t="s">
        <v>178</v>
      </c>
      <c r="CY148" s="4" t="s">
        <v>145</v>
      </c>
      <c r="DA148" t="s">
        <v>146</v>
      </c>
      <c r="DC148" t="s">
        <v>146</v>
      </c>
      <c r="DE148" t="s">
        <v>146</v>
      </c>
      <c r="DG148" s="4" t="s">
        <v>145</v>
      </c>
      <c r="DI148" s="8" t="str">
        <f t="shared" si="8"/>
        <v>Não</v>
      </c>
      <c r="DJ148" s="4" t="s">
        <v>159</v>
      </c>
      <c r="DK148" t="s">
        <v>149</v>
      </c>
      <c r="DL148">
        <v>0</v>
      </c>
      <c r="DM148" t="s">
        <v>149</v>
      </c>
      <c r="DN148">
        <v>66</v>
      </c>
      <c r="DO148" s="4">
        <v>26.7</v>
      </c>
      <c r="DP148" s="4">
        <v>61.34</v>
      </c>
      <c r="DQ148" s="4">
        <v>26.7</v>
      </c>
      <c r="DR148">
        <v>103</v>
      </c>
      <c r="DS148">
        <v>309</v>
      </c>
      <c r="DT148">
        <v>2310</v>
      </c>
      <c r="DU148">
        <v>3</v>
      </c>
      <c r="DV148">
        <v>3</v>
      </c>
      <c r="DW148">
        <v>13</v>
      </c>
      <c r="DX148">
        <v>7</v>
      </c>
      <c r="DY148">
        <v>34</v>
      </c>
      <c r="DZ148">
        <v>14</v>
      </c>
      <c r="EA148">
        <v>100</v>
      </c>
      <c r="EB148">
        <v>98</v>
      </c>
      <c r="EC148">
        <v>98</v>
      </c>
      <c r="ED148">
        <v>3</v>
      </c>
      <c r="EE148">
        <v>7</v>
      </c>
      <c r="EF148">
        <v>17</v>
      </c>
      <c r="EG148">
        <v>0</v>
      </c>
      <c r="EH148">
        <v>0</v>
      </c>
      <c r="EI148">
        <v>0</v>
      </c>
      <c r="EJ148">
        <v>6</v>
      </c>
      <c r="EK148">
        <v>20</v>
      </c>
      <c r="EL148">
        <v>13</v>
      </c>
      <c r="EM148">
        <v>6</v>
      </c>
      <c r="EN148">
        <v>14</v>
      </c>
      <c r="EO148">
        <v>5</v>
      </c>
      <c r="EP148">
        <v>12</v>
      </c>
      <c r="EQ148" t="s">
        <v>1258</v>
      </c>
      <c r="ER148" t="s">
        <v>1259</v>
      </c>
    </row>
    <row r="149" spans="1:148">
      <c r="A149" s="1">
        <v>146</v>
      </c>
      <c r="B149" t="s">
        <v>1260</v>
      </c>
      <c r="C149" s="4" t="s">
        <v>146</v>
      </c>
      <c r="D149">
        <v>0</v>
      </c>
      <c r="E149">
        <v>0</v>
      </c>
      <c r="F149">
        <v>0</v>
      </c>
      <c r="G149">
        <v>93</v>
      </c>
      <c r="H149">
        <v>0</v>
      </c>
      <c r="I149">
        <v>0</v>
      </c>
      <c r="J149" s="4" t="s">
        <v>145</v>
      </c>
      <c r="L149" s="4" t="s">
        <v>145</v>
      </c>
      <c r="N149" s="4" t="s">
        <v>145</v>
      </c>
      <c r="P149" s="4" t="s">
        <v>172</v>
      </c>
      <c r="R149" s="4" t="s">
        <v>146</v>
      </c>
      <c r="S149" t="s">
        <v>146</v>
      </c>
      <c r="T149" t="s">
        <v>145</v>
      </c>
      <c r="V149" s="4" t="s">
        <v>146</v>
      </c>
      <c r="W149" t="s">
        <v>1078</v>
      </c>
      <c r="X149" t="s">
        <v>358</v>
      </c>
      <c r="Y149" s="4" t="s">
        <v>145</v>
      </c>
      <c r="AA149">
        <v>2</v>
      </c>
      <c r="AB149">
        <v>1</v>
      </c>
      <c r="AC149" t="s">
        <v>146</v>
      </c>
      <c r="AE149" t="s">
        <v>146</v>
      </c>
      <c r="AG149" t="s">
        <v>146</v>
      </c>
      <c r="AI149">
        <v>1725</v>
      </c>
      <c r="AJ149">
        <v>1725</v>
      </c>
      <c r="AK149">
        <v>1725</v>
      </c>
      <c r="AL149" s="4" t="s">
        <v>146</v>
      </c>
      <c r="AM149" t="s">
        <v>146</v>
      </c>
      <c r="AN149">
        <v>3</v>
      </c>
      <c r="AO149">
        <v>10</v>
      </c>
      <c r="AP149" t="s">
        <v>150</v>
      </c>
      <c r="AR149" s="4" t="s">
        <v>151</v>
      </c>
      <c r="AS149" s="4" t="s">
        <v>146</v>
      </c>
      <c r="AU149" s="4" t="s">
        <v>146</v>
      </c>
      <c r="AV149">
        <v>3</v>
      </c>
      <c r="AW149" s="4" t="s">
        <v>146</v>
      </c>
      <c r="AX149" t="s">
        <v>1261</v>
      </c>
      <c r="AY149">
        <v>80</v>
      </c>
      <c r="AZ149">
        <v>100</v>
      </c>
      <c r="BA149">
        <v>100</v>
      </c>
      <c r="BB149">
        <v>100</v>
      </c>
      <c r="BC149">
        <v>100</v>
      </c>
      <c r="BD149" t="s">
        <v>149</v>
      </c>
      <c r="BE149">
        <v>49</v>
      </c>
      <c r="BF149" t="s">
        <v>149</v>
      </c>
      <c r="BG149">
        <v>79</v>
      </c>
      <c r="BH149" t="s">
        <v>149</v>
      </c>
      <c r="BI149">
        <v>174</v>
      </c>
      <c r="BJ149" t="s">
        <v>149</v>
      </c>
      <c r="BK149">
        <v>7600</v>
      </c>
      <c r="BL149" t="s">
        <v>149</v>
      </c>
      <c r="BM149">
        <v>4045</v>
      </c>
      <c r="BN149" t="s">
        <v>146</v>
      </c>
      <c r="BO149">
        <v>0</v>
      </c>
      <c r="BP149">
        <v>0</v>
      </c>
      <c r="BQ149">
        <v>160</v>
      </c>
      <c r="BR149">
        <v>5</v>
      </c>
      <c r="BS149">
        <v>0</v>
      </c>
      <c r="BT149">
        <v>0</v>
      </c>
      <c r="BU149" t="s">
        <v>149</v>
      </c>
      <c r="BV149">
        <v>54</v>
      </c>
      <c r="BW149" t="s">
        <v>149</v>
      </c>
      <c r="BX149">
        <v>0</v>
      </c>
      <c r="BY149" t="s">
        <v>149</v>
      </c>
      <c r="BZ149">
        <v>0</v>
      </c>
      <c r="CA149" t="s">
        <v>149</v>
      </c>
      <c r="CB149">
        <v>0</v>
      </c>
      <c r="CC149" s="4" t="s">
        <v>146</v>
      </c>
      <c r="CD149" t="s">
        <v>146</v>
      </c>
      <c r="CF149" t="s">
        <v>149</v>
      </c>
      <c r="CG149" t="s">
        <v>1262</v>
      </c>
      <c r="CH149" t="s">
        <v>149</v>
      </c>
      <c r="CI149" t="s">
        <v>1263</v>
      </c>
      <c r="CJ149" t="s">
        <v>145</v>
      </c>
      <c r="CL149" t="s">
        <v>155</v>
      </c>
      <c r="CN149" t="s">
        <v>145</v>
      </c>
      <c r="CO149" s="6" t="s">
        <v>296</v>
      </c>
      <c r="CP149">
        <v>15</v>
      </c>
      <c r="CQ149">
        <v>0</v>
      </c>
      <c r="CR149" s="4" t="s">
        <v>146</v>
      </c>
      <c r="CS149" t="s">
        <v>234</v>
      </c>
      <c r="CT149" s="8">
        <f t="shared" si="9"/>
        <v>27</v>
      </c>
      <c r="CU149" s="4" t="s">
        <v>145</v>
      </c>
      <c r="CW149" s="8" t="str">
        <f t="shared" si="7"/>
        <v>Não</v>
      </c>
      <c r="CX149" s="4" t="s">
        <v>178</v>
      </c>
      <c r="CY149" s="4" t="s">
        <v>146</v>
      </c>
      <c r="CZ149" t="s">
        <v>1264</v>
      </c>
      <c r="DA149" t="s">
        <v>146</v>
      </c>
      <c r="DC149" t="s">
        <v>146</v>
      </c>
      <c r="DE149" t="s">
        <v>146</v>
      </c>
      <c r="DG149" s="4" t="s">
        <v>146</v>
      </c>
      <c r="DH149" t="s">
        <v>959</v>
      </c>
      <c r="DI149" s="8">
        <f t="shared" si="8"/>
        <v>188</v>
      </c>
      <c r="DJ149" s="4" t="s">
        <v>193</v>
      </c>
      <c r="DK149" t="s">
        <v>146</v>
      </c>
      <c r="DM149" t="s">
        <v>146</v>
      </c>
      <c r="DO149" s="4">
        <v>95.64</v>
      </c>
      <c r="DP149" s="4">
        <v>98.18</v>
      </c>
      <c r="DQ149" s="4">
        <v>29.27</v>
      </c>
      <c r="DR149">
        <v>929</v>
      </c>
      <c r="DS149">
        <v>1219</v>
      </c>
      <c r="DT149">
        <v>3489</v>
      </c>
      <c r="DU149">
        <v>49</v>
      </c>
      <c r="DV149">
        <v>0</v>
      </c>
      <c r="DW149">
        <v>67</v>
      </c>
      <c r="DX149">
        <v>0</v>
      </c>
      <c r="DY149">
        <v>151</v>
      </c>
      <c r="DZ149">
        <v>269</v>
      </c>
      <c r="EA149">
        <v>20</v>
      </c>
      <c r="EB149">
        <v>20</v>
      </c>
      <c r="EC149">
        <v>14</v>
      </c>
      <c r="ED149">
        <v>29</v>
      </c>
      <c r="EE149">
        <v>41</v>
      </c>
      <c r="EF149">
        <v>51</v>
      </c>
      <c r="EG149">
        <v>0</v>
      </c>
      <c r="EH149">
        <v>0</v>
      </c>
      <c r="EI149">
        <v>0</v>
      </c>
      <c r="EJ149">
        <v>84</v>
      </c>
      <c r="EK149">
        <v>98</v>
      </c>
      <c r="EL149">
        <v>72</v>
      </c>
      <c r="EM149">
        <v>70</v>
      </c>
      <c r="EN149">
        <v>58</v>
      </c>
      <c r="EO149">
        <v>52</v>
      </c>
      <c r="EP149">
        <v>48</v>
      </c>
      <c r="EQ149" t="s">
        <v>1265</v>
      </c>
      <c r="ER149" t="s">
        <v>1266</v>
      </c>
    </row>
    <row r="150" spans="1:148">
      <c r="A150" s="1">
        <v>147</v>
      </c>
      <c r="B150" t="s">
        <v>1267</v>
      </c>
      <c r="C150" s="4" t="s">
        <v>145</v>
      </c>
      <c r="J150" s="4" t="s">
        <v>145</v>
      </c>
      <c r="L150" s="4" t="s">
        <v>145</v>
      </c>
      <c r="N150" s="4" t="s">
        <v>145</v>
      </c>
      <c r="P150" s="4" t="s">
        <v>147</v>
      </c>
      <c r="R150" s="4" t="s">
        <v>146</v>
      </c>
      <c r="S150" t="s">
        <v>146</v>
      </c>
      <c r="T150" t="s">
        <v>146</v>
      </c>
      <c r="V150" s="4" t="s">
        <v>146</v>
      </c>
      <c r="W150" t="s">
        <v>1268</v>
      </c>
      <c r="X150" t="s">
        <v>215</v>
      </c>
      <c r="Y150" s="4" t="s">
        <v>145</v>
      </c>
      <c r="AA150">
        <v>9</v>
      </c>
      <c r="AB150">
        <v>0</v>
      </c>
      <c r="AC150" t="s">
        <v>149</v>
      </c>
      <c r="AD150">
        <v>10</v>
      </c>
      <c r="AE150" t="s">
        <v>149</v>
      </c>
      <c r="AF150">
        <v>1</v>
      </c>
      <c r="AG150" t="s">
        <v>146</v>
      </c>
      <c r="AI150">
        <v>2486.06</v>
      </c>
      <c r="AJ150">
        <v>2486.06</v>
      </c>
      <c r="AK150">
        <v>2486.06</v>
      </c>
      <c r="AL150" s="4" t="s">
        <v>146</v>
      </c>
      <c r="AM150" t="s">
        <v>146</v>
      </c>
      <c r="AN150">
        <v>50</v>
      </c>
      <c r="AO150">
        <v>10</v>
      </c>
      <c r="AP150" t="s">
        <v>150</v>
      </c>
      <c r="AR150" s="4" t="s">
        <v>151</v>
      </c>
      <c r="AS150" s="4" t="s">
        <v>145</v>
      </c>
      <c r="AT150">
        <v>99</v>
      </c>
      <c r="AU150" s="4" t="s">
        <v>145</v>
      </c>
      <c r="AW150" s="4" t="s">
        <v>146</v>
      </c>
      <c r="AX150" t="s">
        <v>1269</v>
      </c>
      <c r="AY150">
        <v>100</v>
      </c>
      <c r="AZ150">
        <v>100</v>
      </c>
      <c r="BA150">
        <v>100</v>
      </c>
      <c r="BB150">
        <v>100</v>
      </c>
      <c r="BC150">
        <v>100</v>
      </c>
      <c r="BD150" t="s">
        <v>149</v>
      </c>
      <c r="BE150">
        <v>4</v>
      </c>
      <c r="BF150" t="s">
        <v>149</v>
      </c>
      <c r="BG150">
        <v>18</v>
      </c>
      <c r="BH150" t="s">
        <v>149</v>
      </c>
      <c r="BI150">
        <v>35</v>
      </c>
      <c r="BJ150" t="s">
        <v>149</v>
      </c>
      <c r="BK150">
        <v>300</v>
      </c>
      <c r="BL150" t="s">
        <v>149</v>
      </c>
      <c r="BM150">
        <v>219</v>
      </c>
      <c r="BN150" t="s">
        <v>145</v>
      </c>
      <c r="BU150" t="s">
        <v>149</v>
      </c>
      <c r="BV150">
        <v>9</v>
      </c>
      <c r="BW150" t="s">
        <v>149</v>
      </c>
      <c r="BX150">
        <v>0</v>
      </c>
      <c r="BY150" t="s">
        <v>149</v>
      </c>
      <c r="BZ150">
        <v>0</v>
      </c>
      <c r="CA150" t="s">
        <v>149</v>
      </c>
      <c r="CB150">
        <v>0</v>
      </c>
      <c r="CC150" s="4" t="s">
        <v>145</v>
      </c>
      <c r="CD150" t="s">
        <v>146</v>
      </c>
      <c r="CF150" t="s">
        <v>146</v>
      </c>
      <c r="CH150" t="s">
        <v>146</v>
      </c>
      <c r="CJ150" t="s">
        <v>145</v>
      </c>
      <c r="CL150" t="s">
        <v>155</v>
      </c>
      <c r="CN150" t="s">
        <v>146</v>
      </c>
      <c r="CO150" s="6" t="s">
        <v>400</v>
      </c>
      <c r="CP150">
        <v>2</v>
      </c>
      <c r="CQ150">
        <v>3</v>
      </c>
      <c r="CR150" s="4" t="s">
        <v>146</v>
      </c>
      <c r="CS150" t="s">
        <v>835</v>
      </c>
      <c r="CT150" s="8">
        <f t="shared" si="9"/>
        <v>31</v>
      </c>
      <c r="CU150" s="4" t="s">
        <v>146</v>
      </c>
      <c r="CV150" t="s">
        <v>368</v>
      </c>
      <c r="CW150" s="8">
        <f t="shared" si="7"/>
        <v>178</v>
      </c>
      <c r="CX150" s="4" t="s">
        <v>157</v>
      </c>
      <c r="CY150" s="4" t="s">
        <v>146</v>
      </c>
      <c r="CZ150" t="s">
        <v>1270</v>
      </c>
      <c r="DA150" t="s">
        <v>149</v>
      </c>
      <c r="DB150">
        <v>40</v>
      </c>
      <c r="DC150" t="s">
        <v>149</v>
      </c>
      <c r="DD150">
        <v>40</v>
      </c>
      <c r="DE150" t="s">
        <v>149</v>
      </c>
      <c r="DF150">
        <v>40</v>
      </c>
      <c r="DG150" s="4" t="s">
        <v>145</v>
      </c>
      <c r="DI150" s="8" t="str">
        <f t="shared" si="8"/>
        <v>Não</v>
      </c>
      <c r="DJ150" s="4"/>
      <c r="DK150" t="s">
        <v>149</v>
      </c>
      <c r="DL150">
        <v>38</v>
      </c>
      <c r="DM150" t="s">
        <v>149</v>
      </c>
      <c r="DN150">
        <v>8</v>
      </c>
      <c r="DO150" s="4">
        <v>100</v>
      </c>
      <c r="DP150" s="4">
        <v>60</v>
      </c>
      <c r="DQ150" s="4">
        <v>25</v>
      </c>
      <c r="DR150">
        <v>97</v>
      </c>
      <c r="DS150">
        <v>505</v>
      </c>
      <c r="DT150">
        <v>1234</v>
      </c>
      <c r="DU150">
        <v>3</v>
      </c>
      <c r="DV150">
        <v>1</v>
      </c>
      <c r="DW150">
        <v>3</v>
      </c>
      <c r="DX150">
        <v>13</v>
      </c>
      <c r="DY150">
        <v>11</v>
      </c>
      <c r="DZ150">
        <v>0</v>
      </c>
      <c r="EA150">
        <v>90</v>
      </c>
      <c r="EB150">
        <v>100</v>
      </c>
      <c r="EC150">
        <v>99</v>
      </c>
      <c r="ED150">
        <v>2</v>
      </c>
      <c r="EE150">
        <v>6</v>
      </c>
      <c r="EF150">
        <v>9</v>
      </c>
      <c r="EG150">
        <v>0</v>
      </c>
      <c r="EH150">
        <v>0</v>
      </c>
      <c r="EI150">
        <v>0</v>
      </c>
      <c r="EJ150">
        <v>4</v>
      </c>
      <c r="EK150">
        <v>15</v>
      </c>
      <c r="EL150">
        <v>7</v>
      </c>
      <c r="EM150">
        <v>6</v>
      </c>
      <c r="EN150">
        <v>13</v>
      </c>
      <c r="EO150">
        <v>8</v>
      </c>
      <c r="EP150">
        <v>11</v>
      </c>
      <c r="EQ150" t="s">
        <v>1271</v>
      </c>
      <c r="ER150" t="s">
        <v>1272</v>
      </c>
    </row>
    <row r="151" spans="1:148">
      <c r="A151" s="1">
        <v>148</v>
      </c>
      <c r="B151" t="s">
        <v>1273</v>
      </c>
      <c r="C151" s="4" t="s">
        <v>146</v>
      </c>
      <c r="D151">
        <v>50</v>
      </c>
      <c r="E151">
        <v>0</v>
      </c>
      <c r="F151">
        <v>0</v>
      </c>
      <c r="G151">
        <v>0</v>
      </c>
      <c r="H151">
        <v>3</v>
      </c>
      <c r="I151">
        <v>0</v>
      </c>
      <c r="J151" s="4" t="s">
        <v>146</v>
      </c>
      <c r="K151">
        <v>110</v>
      </c>
      <c r="L151" s="4" t="s">
        <v>146</v>
      </c>
      <c r="M151">
        <v>80</v>
      </c>
      <c r="N151" s="4" t="s">
        <v>145</v>
      </c>
      <c r="P151" s="4" t="s">
        <v>147</v>
      </c>
      <c r="R151" s="4" t="s">
        <v>146</v>
      </c>
      <c r="S151" t="s">
        <v>146</v>
      </c>
      <c r="T151" t="s">
        <v>145</v>
      </c>
      <c r="V151" s="4" t="s">
        <v>146</v>
      </c>
      <c r="W151" t="s">
        <v>1274</v>
      </c>
      <c r="X151" t="s">
        <v>595</v>
      </c>
      <c r="Y151" s="4" t="s">
        <v>145</v>
      </c>
      <c r="AA151">
        <v>23</v>
      </c>
      <c r="AB151">
        <v>1</v>
      </c>
      <c r="AC151" t="s">
        <v>149</v>
      </c>
      <c r="AD151">
        <v>10</v>
      </c>
      <c r="AE151" t="s">
        <v>149</v>
      </c>
      <c r="AF151">
        <v>0</v>
      </c>
      <c r="AG151" t="s">
        <v>149</v>
      </c>
      <c r="AH151">
        <v>50</v>
      </c>
      <c r="AI151">
        <v>2460</v>
      </c>
      <c r="AJ151">
        <v>2460</v>
      </c>
      <c r="AK151">
        <v>2460</v>
      </c>
      <c r="AL151" s="4" t="s">
        <v>146</v>
      </c>
      <c r="AM151" t="s">
        <v>146</v>
      </c>
      <c r="AN151">
        <v>30</v>
      </c>
      <c r="AO151">
        <v>5</v>
      </c>
      <c r="AP151" t="s">
        <v>150</v>
      </c>
      <c r="AR151" s="4" t="s">
        <v>151</v>
      </c>
      <c r="AS151" s="4" t="s">
        <v>146</v>
      </c>
      <c r="AU151" s="4" t="s">
        <v>146</v>
      </c>
      <c r="AV151">
        <v>4</v>
      </c>
      <c r="AW151" s="4" t="s">
        <v>146</v>
      </c>
      <c r="AX151" t="s">
        <v>1275</v>
      </c>
      <c r="AY151">
        <v>100</v>
      </c>
      <c r="AZ151">
        <v>100</v>
      </c>
      <c r="BA151">
        <v>100</v>
      </c>
      <c r="BB151">
        <v>95</v>
      </c>
      <c r="BC151">
        <v>95</v>
      </c>
      <c r="BD151" t="s">
        <v>149</v>
      </c>
      <c r="BE151">
        <v>10</v>
      </c>
      <c r="BF151" t="s">
        <v>149</v>
      </c>
      <c r="BG151">
        <v>15</v>
      </c>
      <c r="BH151" t="s">
        <v>149</v>
      </c>
      <c r="BI151">
        <v>25</v>
      </c>
      <c r="BJ151" t="s">
        <v>149</v>
      </c>
      <c r="BK151">
        <v>308</v>
      </c>
      <c r="BL151" t="s">
        <v>149</v>
      </c>
      <c r="BM151">
        <v>290</v>
      </c>
      <c r="BN151" t="s">
        <v>146</v>
      </c>
      <c r="BO151">
        <v>10</v>
      </c>
      <c r="BP151">
        <v>8</v>
      </c>
      <c r="BQ151">
        <v>4</v>
      </c>
      <c r="BR151">
        <v>5</v>
      </c>
      <c r="BS151">
        <v>0</v>
      </c>
      <c r="BT151">
        <v>0</v>
      </c>
      <c r="BU151" t="s">
        <v>149</v>
      </c>
      <c r="BV151">
        <v>23</v>
      </c>
      <c r="BW151" t="s">
        <v>149</v>
      </c>
      <c r="BX151">
        <v>90</v>
      </c>
      <c r="BY151" t="s">
        <v>149</v>
      </c>
      <c r="BZ151">
        <v>0</v>
      </c>
      <c r="CA151" t="s">
        <v>149</v>
      </c>
      <c r="CB151">
        <v>900</v>
      </c>
      <c r="CC151" s="4" t="s">
        <v>146</v>
      </c>
      <c r="CD151" t="s">
        <v>146</v>
      </c>
      <c r="CF151" t="s">
        <v>146</v>
      </c>
      <c r="CH151" t="s">
        <v>146</v>
      </c>
      <c r="CJ151" t="s">
        <v>145</v>
      </c>
      <c r="CL151" t="s">
        <v>155</v>
      </c>
      <c r="CN151" t="s">
        <v>146</v>
      </c>
      <c r="CO151" s="6" t="s">
        <v>167</v>
      </c>
      <c r="CP151">
        <v>5</v>
      </c>
      <c r="CQ151">
        <v>5</v>
      </c>
      <c r="CR151" s="4" t="s">
        <v>146</v>
      </c>
      <c r="CS151" t="s">
        <v>326</v>
      </c>
      <c r="CT151" s="8">
        <f t="shared" si="9"/>
        <v>14</v>
      </c>
      <c r="CU151" s="4" t="s">
        <v>145</v>
      </c>
      <c r="CW151" s="8" t="str">
        <f t="shared" si="7"/>
        <v>Não</v>
      </c>
      <c r="CX151" s="4" t="s">
        <v>157</v>
      </c>
      <c r="CY151" s="4" t="s">
        <v>146</v>
      </c>
      <c r="CZ151" t="s">
        <v>1276</v>
      </c>
      <c r="DA151" t="s">
        <v>149</v>
      </c>
      <c r="DB151">
        <v>32</v>
      </c>
      <c r="DC151" t="s">
        <v>149</v>
      </c>
      <c r="DD151">
        <v>32</v>
      </c>
      <c r="DE151" t="s">
        <v>149</v>
      </c>
      <c r="DF151">
        <v>32</v>
      </c>
      <c r="DG151" s="4" t="s">
        <v>145</v>
      </c>
      <c r="DI151" s="8" t="str">
        <f t="shared" si="8"/>
        <v>Não</v>
      </c>
      <c r="DJ151" s="4" t="s">
        <v>181</v>
      </c>
      <c r="DK151" t="s">
        <v>149</v>
      </c>
      <c r="DL151">
        <v>20</v>
      </c>
      <c r="DM151" t="s">
        <v>149</v>
      </c>
      <c r="DN151">
        <v>5</v>
      </c>
      <c r="DO151" s="4">
        <v>60</v>
      </c>
      <c r="DP151" s="4">
        <v>61</v>
      </c>
      <c r="DQ151" s="4">
        <v>25</v>
      </c>
      <c r="DR151">
        <v>260</v>
      </c>
      <c r="DS151">
        <v>235</v>
      </c>
      <c r="DT151">
        <v>1100</v>
      </c>
      <c r="DU151">
        <v>4</v>
      </c>
      <c r="DV151">
        <v>15</v>
      </c>
      <c r="DW151">
        <v>20</v>
      </c>
      <c r="DX151">
        <v>10</v>
      </c>
      <c r="DY151">
        <v>25</v>
      </c>
      <c r="DZ151">
        <v>12</v>
      </c>
      <c r="EA151">
        <v>100</v>
      </c>
      <c r="EB151">
        <v>100</v>
      </c>
      <c r="EC151">
        <v>95</v>
      </c>
      <c r="ED151">
        <v>1</v>
      </c>
      <c r="EE151">
        <v>22</v>
      </c>
      <c r="EF151">
        <v>21</v>
      </c>
      <c r="EG151">
        <v>1</v>
      </c>
      <c r="EH151">
        <v>0</v>
      </c>
      <c r="EI151">
        <v>10</v>
      </c>
      <c r="EJ151">
        <v>15</v>
      </c>
      <c r="EK151">
        <v>20</v>
      </c>
      <c r="EL151">
        <v>25</v>
      </c>
      <c r="EM151">
        <v>20</v>
      </c>
      <c r="EN151">
        <v>16</v>
      </c>
      <c r="EO151">
        <v>15</v>
      </c>
      <c r="EP151">
        <v>15</v>
      </c>
      <c r="EQ151" t="s">
        <v>1277</v>
      </c>
      <c r="ER151" t="s">
        <v>1278</v>
      </c>
    </row>
    <row r="152" spans="1:148">
      <c r="A152" s="1">
        <v>149</v>
      </c>
      <c r="B152" t="s">
        <v>1279</v>
      </c>
      <c r="C152" s="4" t="s">
        <v>145</v>
      </c>
      <c r="J152" s="4" t="s">
        <v>145</v>
      </c>
      <c r="L152" s="4" t="s">
        <v>146</v>
      </c>
      <c r="M152">
        <v>15</v>
      </c>
      <c r="N152" s="4" t="s">
        <v>145</v>
      </c>
      <c r="P152" s="4" t="s">
        <v>147</v>
      </c>
      <c r="R152" s="4" t="s">
        <v>145</v>
      </c>
      <c r="S152" t="s">
        <v>149</v>
      </c>
      <c r="T152" t="s">
        <v>149</v>
      </c>
      <c r="V152" s="4" t="s">
        <v>146</v>
      </c>
      <c r="W152" t="s">
        <v>1280</v>
      </c>
      <c r="X152" t="s">
        <v>358</v>
      </c>
      <c r="Y152" s="4" t="s">
        <v>145</v>
      </c>
      <c r="AA152">
        <v>6</v>
      </c>
      <c r="AB152">
        <v>0</v>
      </c>
      <c r="AC152" t="s">
        <v>149</v>
      </c>
      <c r="AD152">
        <v>9</v>
      </c>
      <c r="AE152" t="s">
        <v>149</v>
      </c>
      <c r="AF152">
        <v>0</v>
      </c>
      <c r="AG152" t="s">
        <v>146</v>
      </c>
      <c r="AI152">
        <v>2455.35</v>
      </c>
      <c r="AJ152">
        <v>2455.35</v>
      </c>
      <c r="AK152">
        <v>2455.35</v>
      </c>
      <c r="AL152" s="4" t="s">
        <v>146</v>
      </c>
      <c r="AM152" t="s">
        <v>146</v>
      </c>
      <c r="AN152">
        <v>90</v>
      </c>
      <c r="AO152">
        <v>8</v>
      </c>
      <c r="AP152" t="s">
        <v>150</v>
      </c>
      <c r="AR152" s="4" t="s">
        <v>157</v>
      </c>
      <c r="AS152" s="4" t="s">
        <v>146</v>
      </c>
      <c r="AU152" s="4" t="s">
        <v>146</v>
      </c>
      <c r="AV152">
        <v>4</v>
      </c>
      <c r="AW152" s="4" t="s">
        <v>145</v>
      </c>
      <c r="BD152" t="s">
        <v>149</v>
      </c>
      <c r="BE152">
        <v>18</v>
      </c>
      <c r="BF152" t="s">
        <v>149</v>
      </c>
      <c r="BG152">
        <v>17</v>
      </c>
      <c r="BH152" t="s">
        <v>149</v>
      </c>
      <c r="BI152">
        <v>48</v>
      </c>
      <c r="BJ152" t="s">
        <v>149</v>
      </c>
      <c r="BK152">
        <v>156</v>
      </c>
      <c r="BL152" t="s">
        <v>149</v>
      </c>
      <c r="BM152">
        <v>126</v>
      </c>
      <c r="BN152" t="s">
        <v>145</v>
      </c>
      <c r="BU152" t="s">
        <v>149</v>
      </c>
      <c r="BV152">
        <v>9</v>
      </c>
      <c r="BW152" t="s">
        <v>149</v>
      </c>
      <c r="BX152">
        <v>0</v>
      </c>
      <c r="BY152" t="s">
        <v>149</v>
      </c>
      <c r="BZ152">
        <v>0</v>
      </c>
      <c r="CA152" t="s">
        <v>149</v>
      </c>
      <c r="CB152">
        <v>531</v>
      </c>
      <c r="CC152" s="4" t="s">
        <v>146</v>
      </c>
      <c r="CD152" t="s">
        <v>149</v>
      </c>
      <c r="CE152" t="s">
        <v>1281</v>
      </c>
      <c r="CF152" t="s">
        <v>149</v>
      </c>
      <c r="CG152" t="s">
        <v>1281</v>
      </c>
      <c r="CH152" t="s">
        <v>149</v>
      </c>
      <c r="CI152" t="s">
        <v>1282</v>
      </c>
      <c r="CJ152" t="s">
        <v>145</v>
      </c>
      <c r="CL152" t="s">
        <v>155</v>
      </c>
      <c r="CN152" t="s">
        <v>146</v>
      </c>
      <c r="CO152" s="6" t="s">
        <v>156</v>
      </c>
      <c r="CP152">
        <v>2</v>
      </c>
      <c r="CQ152">
        <v>4</v>
      </c>
      <c r="CR152" s="4" t="s">
        <v>146</v>
      </c>
      <c r="CS152" t="s">
        <v>327</v>
      </c>
      <c r="CT152" s="8">
        <f t="shared" si="9"/>
        <v>35</v>
      </c>
      <c r="CU152" s="4" t="s">
        <v>145</v>
      </c>
      <c r="CW152" s="8" t="str">
        <f t="shared" si="7"/>
        <v>Não</v>
      </c>
      <c r="CX152" s="4" t="s">
        <v>157</v>
      </c>
      <c r="CY152" s="4" t="s">
        <v>146</v>
      </c>
      <c r="CZ152" t="s">
        <v>1283</v>
      </c>
      <c r="DA152" t="s">
        <v>149</v>
      </c>
      <c r="DB152">
        <v>20</v>
      </c>
      <c r="DC152" t="s">
        <v>149</v>
      </c>
      <c r="DD152">
        <v>24</v>
      </c>
      <c r="DE152" t="s">
        <v>149</v>
      </c>
      <c r="DF152">
        <v>30</v>
      </c>
      <c r="DG152" s="4" t="s">
        <v>145</v>
      </c>
      <c r="DI152" s="8" t="str">
        <f t="shared" si="8"/>
        <v>Não</v>
      </c>
      <c r="DJ152" s="4" t="s">
        <v>193</v>
      </c>
      <c r="DK152" t="s">
        <v>149</v>
      </c>
      <c r="DL152">
        <v>26</v>
      </c>
      <c r="DM152" t="s">
        <v>149</v>
      </c>
      <c r="DN152">
        <v>3</v>
      </c>
      <c r="DO152" s="4">
        <v>25.18</v>
      </c>
      <c r="DP152" s="4">
        <v>71.069999999999993</v>
      </c>
      <c r="DQ152" s="4">
        <v>32.25</v>
      </c>
      <c r="DR152">
        <v>226</v>
      </c>
      <c r="DS152">
        <v>244</v>
      </c>
      <c r="DT152">
        <v>881</v>
      </c>
      <c r="DU152">
        <v>4</v>
      </c>
      <c r="DV152">
        <v>13</v>
      </c>
      <c r="DW152">
        <v>4</v>
      </c>
      <c r="DX152">
        <v>11</v>
      </c>
      <c r="DY152">
        <v>15</v>
      </c>
      <c r="DZ152">
        <v>24</v>
      </c>
      <c r="EA152">
        <v>7</v>
      </c>
      <c r="EB152">
        <v>6</v>
      </c>
      <c r="EC152">
        <v>17</v>
      </c>
      <c r="ED152">
        <v>3</v>
      </c>
      <c r="EE152">
        <v>9</v>
      </c>
      <c r="EF152">
        <v>8</v>
      </c>
      <c r="EG152">
        <v>0</v>
      </c>
      <c r="EH152">
        <v>0</v>
      </c>
      <c r="EI152">
        <v>5</v>
      </c>
      <c r="EJ152">
        <v>15</v>
      </c>
      <c r="EK152">
        <v>15</v>
      </c>
      <c r="EL152">
        <v>9</v>
      </c>
      <c r="EM152">
        <v>9</v>
      </c>
      <c r="EN152">
        <v>11</v>
      </c>
      <c r="EO152">
        <v>7</v>
      </c>
      <c r="EP152">
        <v>2</v>
      </c>
      <c r="EQ152" t="s">
        <v>1284</v>
      </c>
      <c r="ER152" t="s">
        <v>1285</v>
      </c>
    </row>
    <row r="153" spans="1:148">
      <c r="A153" s="1">
        <v>150</v>
      </c>
      <c r="B153" t="s">
        <v>1286</v>
      </c>
      <c r="C153" s="4" t="s">
        <v>146</v>
      </c>
      <c r="D153">
        <v>0</v>
      </c>
      <c r="E153">
        <v>0</v>
      </c>
      <c r="F153">
        <v>0</v>
      </c>
      <c r="G153">
        <v>0</v>
      </c>
      <c r="H153">
        <v>0</v>
      </c>
      <c r="I153">
        <v>0</v>
      </c>
      <c r="J153" s="4" t="s">
        <v>146</v>
      </c>
      <c r="K153">
        <v>180</v>
      </c>
      <c r="L153" s="4" t="s">
        <v>146</v>
      </c>
      <c r="M153">
        <v>1058</v>
      </c>
      <c r="N153" s="4" t="s">
        <v>146</v>
      </c>
      <c r="O153">
        <v>3495</v>
      </c>
      <c r="P153" s="4" t="s">
        <v>172</v>
      </c>
      <c r="R153" s="4" t="s">
        <v>146</v>
      </c>
      <c r="S153" t="s">
        <v>146</v>
      </c>
      <c r="T153" t="s">
        <v>145</v>
      </c>
      <c r="V153" s="4" t="s">
        <v>146</v>
      </c>
      <c r="W153" t="s">
        <v>1287</v>
      </c>
      <c r="X153" t="s">
        <v>1288</v>
      </c>
      <c r="Y153" s="4" t="s">
        <v>145</v>
      </c>
      <c r="AA153">
        <v>32</v>
      </c>
      <c r="AB153">
        <v>0</v>
      </c>
      <c r="AC153" t="s">
        <v>149</v>
      </c>
      <c r="AD153">
        <v>38</v>
      </c>
      <c r="AE153" t="s">
        <v>149</v>
      </c>
      <c r="AF153">
        <v>0</v>
      </c>
      <c r="AG153" t="s">
        <v>146</v>
      </c>
      <c r="AI153">
        <v>2135.64</v>
      </c>
      <c r="AJ153">
        <v>2135.64</v>
      </c>
      <c r="AK153">
        <v>2135.64</v>
      </c>
      <c r="AL153" s="4" t="s">
        <v>146</v>
      </c>
      <c r="AM153" t="s">
        <v>146</v>
      </c>
      <c r="AN153">
        <v>45</v>
      </c>
      <c r="AO153">
        <v>7</v>
      </c>
      <c r="AP153" t="s">
        <v>150</v>
      </c>
      <c r="AR153" s="4" t="s">
        <v>151</v>
      </c>
      <c r="AS153" s="4" t="s">
        <v>145</v>
      </c>
      <c r="AT153">
        <v>80</v>
      </c>
      <c r="AU153" s="4" t="s">
        <v>146</v>
      </c>
      <c r="AV153">
        <v>6</v>
      </c>
      <c r="AW153" s="4" t="s">
        <v>146</v>
      </c>
      <c r="AX153" t="s">
        <v>1289</v>
      </c>
      <c r="AY153">
        <v>100</v>
      </c>
      <c r="AZ153">
        <v>100</v>
      </c>
      <c r="BA153">
        <v>100</v>
      </c>
      <c r="BB153">
        <v>100</v>
      </c>
      <c r="BC153">
        <v>100</v>
      </c>
      <c r="BD153" t="s">
        <v>149</v>
      </c>
      <c r="BE153">
        <v>8</v>
      </c>
      <c r="BF153" t="s">
        <v>149</v>
      </c>
      <c r="BG153">
        <v>40</v>
      </c>
      <c r="BH153" t="s">
        <v>149</v>
      </c>
      <c r="BI153">
        <v>180</v>
      </c>
      <c r="BJ153" t="s">
        <v>149</v>
      </c>
      <c r="BK153">
        <v>434</v>
      </c>
      <c r="BL153" t="s">
        <v>149</v>
      </c>
      <c r="BM153">
        <v>910</v>
      </c>
      <c r="BN153" t="s">
        <v>145</v>
      </c>
      <c r="BU153" t="s">
        <v>149</v>
      </c>
      <c r="BV153">
        <v>38</v>
      </c>
      <c r="BW153" t="s">
        <v>149</v>
      </c>
      <c r="BX153">
        <v>160</v>
      </c>
      <c r="BY153" t="s">
        <v>149</v>
      </c>
      <c r="BZ153">
        <v>0</v>
      </c>
      <c r="CA153" t="s">
        <v>149</v>
      </c>
      <c r="CB153">
        <v>0</v>
      </c>
      <c r="CC153" s="4" t="s">
        <v>146</v>
      </c>
      <c r="CD153" t="s">
        <v>149</v>
      </c>
      <c r="CE153">
        <v>0</v>
      </c>
      <c r="CF153" t="s">
        <v>149</v>
      </c>
      <c r="CG153">
        <v>0</v>
      </c>
      <c r="CH153" t="s">
        <v>149</v>
      </c>
      <c r="CI153">
        <v>0</v>
      </c>
      <c r="CJ153" t="s">
        <v>145</v>
      </c>
      <c r="CL153" t="s">
        <v>155</v>
      </c>
      <c r="CN153" t="s">
        <v>145</v>
      </c>
      <c r="CO153" s="6" t="s">
        <v>296</v>
      </c>
      <c r="CP153">
        <v>0</v>
      </c>
      <c r="CQ153">
        <v>43</v>
      </c>
      <c r="CR153" s="4" t="s">
        <v>145</v>
      </c>
      <c r="CT153" s="8" t="str">
        <f t="shared" si="9"/>
        <v>Não</v>
      </c>
      <c r="CU153" s="4" t="s">
        <v>145</v>
      </c>
      <c r="CW153" s="8" t="str">
        <f t="shared" si="7"/>
        <v>Não</v>
      </c>
      <c r="CX153" s="4" t="s">
        <v>178</v>
      </c>
      <c r="CY153" s="4" t="s">
        <v>146</v>
      </c>
      <c r="CZ153" t="s">
        <v>1290</v>
      </c>
      <c r="DA153" t="s">
        <v>149</v>
      </c>
      <c r="DB153">
        <v>80</v>
      </c>
      <c r="DC153" t="s">
        <v>149</v>
      </c>
      <c r="DD153">
        <v>80</v>
      </c>
      <c r="DE153" t="s">
        <v>149</v>
      </c>
      <c r="DF153">
        <v>80</v>
      </c>
      <c r="DG153" s="4" t="s">
        <v>145</v>
      </c>
      <c r="DI153" s="8" t="str">
        <f t="shared" si="8"/>
        <v>Não</v>
      </c>
      <c r="DJ153" s="4" t="s">
        <v>193</v>
      </c>
      <c r="DK153" t="s">
        <v>149</v>
      </c>
      <c r="DL153">
        <v>8</v>
      </c>
      <c r="DM153" t="s">
        <v>149</v>
      </c>
      <c r="DN153">
        <v>0</v>
      </c>
      <c r="DO153" s="4">
        <v>35.340000000000003</v>
      </c>
      <c r="DP153" s="4">
        <v>72.040000000000006</v>
      </c>
      <c r="DQ153" s="4">
        <v>35.340000000000003</v>
      </c>
      <c r="DR153">
        <v>160</v>
      </c>
      <c r="DS153">
        <v>1129</v>
      </c>
      <c r="DT153">
        <v>3537</v>
      </c>
      <c r="DU153">
        <v>15</v>
      </c>
      <c r="DV153">
        <v>1</v>
      </c>
      <c r="DW153">
        <v>42</v>
      </c>
      <c r="DX153">
        <v>5</v>
      </c>
      <c r="DY153">
        <v>112</v>
      </c>
      <c r="DZ153">
        <v>97</v>
      </c>
      <c r="EA153">
        <v>60</v>
      </c>
      <c r="EB153">
        <v>70</v>
      </c>
      <c r="EC153">
        <v>70</v>
      </c>
      <c r="ED153">
        <v>1</v>
      </c>
      <c r="EE153">
        <v>4</v>
      </c>
      <c r="EF153">
        <v>32</v>
      </c>
      <c r="EG153">
        <v>1</v>
      </c>
      <c r="EH153">
        <v>0</v>
      </c>
      <c r="EI153">
        <v>0</v>
      </c>
      <c r="EJ153">
        <v>16</v>
      </c>
      <c r="EK153">
        <v>90</v>
      </c>
      <c r="EL153">
        <v>31</v>
      </c>
      <c r="EM153">
        <v>32</v>
      </c>
      <c r="EN153">
        <v>37</v>
      </c>
      <c r="EO153">
        <v>32</v>
      </c>
      <c r="EP153">
        <v>34</v>
      </c>
      <c r="EQ153" t="s">
        <v>1291</v>
      </c>
      <c r="ER153" t="s">
        <v>1292</v>
      </c>
    </row>
    <row r="154" spans="1:148">
      <c r="A154" s="1">
        <v>151</v>
      </c>
      <c r="B154" t="s">
        <v>1293</v>
      </c>
      <c r="C154" s="4" t="s">
        <v>145</v>
      </c>
      <c r="J154" s="4" t="s">
        <v>145</v>
      </c>
      <c r="L154" s="4" t="s">
        <v>145</v>
      </c>
      <c r="N154" s="4" t="s">
        <v>145</v>
      </c>
      <c r="P154" s="4" t="s">
        <v>172</v>
      </c>
      <c r="R154" s="4" t="s">
        <v>146</v>
      </c>
      <c r="S154" t="s">
        <v>146</v>
      </c>
      <c r="T154" t="s">
        <v>145</v>
      </c>
      <c r="V154" s="4" t="s">
        <v>146</v>
      </c>
      <c r="W154" t="s">
        <v>1294</v>
      </c>
      <c r="X154" t="s">
        <v>446</v>
      </c>
      <c r="Y154" s="4" t="s">
        <v>145</v>
      </c>
      <c r="AA154">
        <v>4</v>
      </c>
      <c r="AB154">
        <v>0</v>
      </c>
      <c r="AC154" t="s">
        <v>146</v>
      </c>
      <c r="AE154" t="s">
        <v>146</v>
      </c>
      <c r="AG154" t="s">
        <v>146</v>
      </c>
      <c r="AI154">
        <v>1840.76</v>
      </c>
      <c r="AJ154">
        <v>1840.76</v>
      </c>
      <c r="AK154">
        <v>1840.76</v>
      </c>
      <c r="AL154" s="4" t="s">
        <v>146</v>
      </c>
      <c r="AM154" t="s">
        <v>146</v>
      </c>
      <c r="AN154">
        <v>40</v>
      </c>
      <c r="AO154">
        <v>5</v>
      </c>
      <c r="AP154" t="s">
        <v>150</v>
      </c>
      <c r="AR154" s="4" t="s">
        <v>151</v>
      </c>
      <c r="AS154" s="4" t="s">
        <v>145</v>
      </c>
      <c r="AT154">
        <v>80</v>
      </c>
      <c r="AU154" s="4" t="s">
        <v>146</v>
      </c>
      <c r="AV154">
        <v>3</v>
      </c>
      <c r="AW154" s="4" t="s">
        <v>145</v>
      </c>
      <c r="BD154" t="s">
        <v>149</v>
      </c>
      <c r="BE154">
        <v>0</v>
      </c>
      <c r="BF154" t="s">
        <v>149</v>
      </c>
      <c r="BG154">
        <v>42</v>
      </c>
      <c r="BH154" t="s">
        <v>149</v>
      </c>
      <c r="BI154">
        <v>195</v>
      </c>
      <c r="BJ154" t="s">
        <v>149</v>
      </c>
      <c r="BK154">
        <v>909</v>
      </c>
      <c r="BL154" t="s">
        <v>146</v>
      </c>
      <c r="BN154" t="s">
        <v>145</v>
      </c>
      <c r="BU154" t="s">
        <v>149</v>
      </c>
      <c r="BV154">
        <v>33</v>
      </c>
      <c r="BW154" t="s">
        <v>146</v>
      </c>
      <c r="BY154" t="s">
        <v>146</v>
      </c>
      <c r="CA154" t="s">
        <v>146</v>
      </c>
      <c r="CC154" s="4" t="s">
        <v>146</v>
      </c>
      <c r="CD154" t="s">
        <v>146</v>
      </c>
      <c r="CF154" t="s">
        <v>146</v>
      </c>
      <c r="CH154" t="s">
        <v>146</v>
      </c>
      <c r="CJ154" t="s">
        <v>145</v>
      </c>
      <c r="CL154" t="s">
        <v>155</v>
      </c>
      <c r="CN154" t="s">
        <v>146</v>
      </c>
      <c r="CO154" s="6" t="s">
        <v>156</v>
      </c>
      <c r="CP154">
        <v>0</v>
      </c>
      <c r="CQ154">
        <v>0</v>
      </c>
      <c r="CR154" s="4" t="s">
        <v>146</v>
      </c>
      <c r="CS154" t="s">
        <v>440</v>
      </c>
      <c r="CT154" s="8">
        <f t="shared" si="9"/>
        <v>246</v>
      </c>
      <c r="CU154" s="4" t="s">
        <v>145</v>
      </c>
      <c r="CW154" s="8" t="str">
        <f t="shared" si="7"/>
        <v>Não</v>
      </c>
      <c r="CX154" s="4" t="s">
        <v>157</v>
      </c>
      <c r="CY154" s="4" t="s">
        <v>146</v>
      </c>
      <c r="CZ154" t="s">
        <v>1295</v>
      </c>
      <c r="DA154" t="s">
        <v>146</v>
      </c>
      <c r="DC154" t="s">
        <v>149</v>
      </c>
      <c r="DD154">
        <v>24</v>
      </c>
      <c r="DE154" t="s">
        <v>149</v>
      </c>
      <c r="DF154">
        <v>16</v>
      </c>
      <c r="DG154" s="4" t="s">
        <v>145</v>
      </c>
      <c r="DI154" s="8" t="str">
        <f t="shared" si="8"/>
        <v>Não</v>
      </c>
      <c r="DJ154" s="4" t="s">
        <v>159</v>
      </c>
      <c r="DK154" t="s">
        <v>146</v>
      </c>
      <c r="DM154" t="s">
        <v>149</v>
      </c>
      <c r="DN154">
        <v>97</v>
      </c>
      <c r="DO154" s="4">
        <v>67.14</v>
      </c>
      <c r="DP154" s="4">
        <v>0</v>
      </c>
      <c r="DQ154" s="4">
        <v>31.33</v>
      </c>
      <c r="DR154">
        <v>0</v>
      </c>
      <c r="DS154">
        <v>960</v>
      </c>
      <c r="DT154">
        <v>4833</v>
      </c>
      <c r="DU154">
        <v>0</v>
      </c>
      <c r="DV154">
        <v>0</v>
      </c>
      <c r="DW154">
        <v>16</v>
      </c>
      <c r="DX154">
        <v>26</v>
      </c>
      <c r="DY154">
        <v>78</v>
      </c>
      <c r="DZ154">
        <v>73</v>
      </c>
      <c r="EA154">
        <v>0</v>
      </c>
      <c r="EB154">
        <v>35</v>
      </c>
      <c r="EC154">
        <v>58</v>
      </c>
      <c r="ED154">
        <v>0</v>
      </c>
      <c r="EE154">
        <v>31</v>
      </c>
      <c r="EF154">
        <v>33</v>
      </c>
      <c r="EG154">
        <v>0</v>
      </c>
      <c r="EH154">
        <v>0</v>
      </c>
      <c r="EI154">
        <v>0</v>
      </c>
      <c r="EJ154">
        <v>0</v>
      </c>
      <c r="EK154">
        <v>42</v>
      </c>
      <c r="EL154">
        <v>32</v>
      </c>
      <c r="EM154">
        <v>35</v>
      </c>
      <c r="EN154">
        <v>34</v>
      </c>
      <c r="EO154">
        <v>31</v>
      </c>
      <c r="EP154">
        <v>31</v>
      </c>
      <c r="EQ154" t="s">
        <v>1296</v>
      </c>
      <c r="ER154" t="s">
        <v>1297</v>
      </c>
    </row>
    <row r="155" spans="1:148">
      <c r="A155" s="1">
        <v>152</v>
      </c>
      <c r="B155" t="s">
        <v>1298</v>
      </c>
      <c r="C155" s="4" t="s">
        <v>146</v>
      </c>
      <c r="D155">
        <v>0</v>
      </c>
      <c r="E155">
        <v>0</v>
      </c>
      <c r="F155">
        <v>0</v>
      </c>
      <c r="G155">
        <v>6</v>
      </c>
      <c r="H155">
        <v>10</v>
      </c>
      <c r="I155">
        <v>0</v>
      </c>
      <c r="J155" s="4" t="s">
        <v>145</v>
      </c>
      <c r="L155" s="4" t="s">
        <v>145</v>
      </c>
      <c r="N155" s="4" t="s">
        <v>145</v>
      </c>
      <c r="P155" s="4" t="s">
        <v>147</v>
      </c>
      <c r="R155" s="4" t="s">
        <v>146</v>
      </c>
      <c r="S155" t="s">
        <v>146</v>
      </c>
      <c r="T155" t="s">
        <v>145</v>
      </c>
      <c r="U155" t="s">
        <v>1299</v>
      </c>
      <c r="V155" s="4" t="s">
        <v>146</v>
      </c>
      <c r="W155" t="s">
        <v>1300</v>
      </c>
      <c r="X155" t="s">
        <v>346</v>
      </c>
      <c r="Y155" s="4" t="s">
        <v>145</v>
      </c>
      <c r="AA155">
        <v>3</v>
      </c>
      <c r="AB155">
        <v>1</v>
      </c>
      <c r="AC155" t="s">
        <v>149</v>
      </c>
      <c r="AD155">
        <v>16</v>
      </c>
      <c r="AE155" t="s">
        <v>149</v>
      </c>
      <c r="AF155">
        <v>0</v>
      </c>
      <c r="AG155" t="s">
        <v>146</v>
      </c>
      <c r="AI155">
        <v>1040.01</v>
      </c>
      <c r="AJ155">
        <v>1724.01</v>
      </c>
      <c r="AK155">
        <v>2298.81</v>
      </c>
      <c r="AL155" s="4" t="s">
        <v>146</v>
      </c>
      <c r="AM155" t="s">
        <v>146</v>
      </c>
      <c r="AN155">
        <v>1</v>
      </c>
      <c r="AO155">
        <v>10</v>
      </c>
      <c r="AP155" t="s">
        <v>150</v>
      </c>
      <c r="AR155" s="4" t="s">
        <v>309</v>
      </c>
      <c r="AS155" s="4" t="s">
        <v>145</v>
      </c>
      <c r="AT155">
        <v>90</v>
      </c>
      <c r="AU155" s="4" t="s">
        <v>146</v>
      </c>
      <c r="AV155">
        <v>4</v>
      </c>
      <c r="AW155" s="4" t="s">
        <v>146</v>
      </c>
      <c r="AX155" t="s">
        <v>1301</v>
      </c>
      <c r="AY155">
        <v>100</v>
      </c>
      <c r="AZ155">
        <v>100</v>
      </c>
      <c r="BA155">
        <v>100</v>
      </c>
      <c r="BB155">
        <v>100</v>
      </c>
      <c r="BC155">
        <v>100</v>
      </c>
      <c r="BD155" t="s">
        <v>149</v>
      </c>
      <c r="BE155">
        <v>9</v>
      </c>
      <c r="BF155" t="s">
        <v>149</v>
      </c>
      <c r="BG155">
        <v>19</v>
      </c>
      <c r="BH155" t="s">
        <v>149</v>
      </c>
      <c r="BI155">
        <v>46</v>
      </c>
      <c r="BJ155" t="s">
        <v>149</v>
      </c>
      <c r="BK155">
        <v>215</v>
      </c>
      <c r="BL155" t="s">
        <v>146</v>
      </c>
      <c r="BN155" t="s">
        <v>145</v>
      </c>
      <c r="BU155" t="s">
        <v>149</v>
      </c>
      <c r="BV155">
        <v>16</v>
      </c>
      <c r="BW155" t="s">
        <v>149</v>
      </c>
      <c r="BX155">
        <v>15</v>
      </c>
      <c r="BY155" t="s">
        <v>149</v>
      </c>
      <c r="BZ155">
        <v>0</v>
      </c>
      <c r="CA155" t="s">
        <v>149</v>
      </c>
      <c r="CB155">
        <v>0</v>
      </c>
      <c r="CC155" s="4" t="s">
        <v>146</v>
      </c>
      <c r="CD155" t="s">
        <v>149</v>
      </c>
      <c r="CE155" t="s">
        <v>1302</v>
      </c>
      <c r="CF155" t="s">
        <v>149</v>
      </c>
      <c r="CG155" t="s">
        <v>1303</v>
      </c>
      <c r="CH155" t="s">
        <v>149</v>
      </c>
      <c r="CI155" t="s">
        <v>1304</v>
      </c>
      <c r="CJ155" t="s">
        <v>145</v>
      </c>
      <c r="CL155" t="s">
        <v>166</v>
      </c>
      <c r="CN155" t="s">
        <v>146</v>
      </c>
      <c r="CO155" s="6" t="s">
        <v>177</v>
      </c>
      <c r="CP155">
        <v>0</v>
      </c>
      <c r="CQ155">
        <v>6</v>
      </c>
      <c r="CR155" s="4" t="s">
        <v>145</v>
      </c>
      <c r="CT155" s="8" t="str">
        <f t="shared" si="9"/>
        <v>Não</v>
      </c>
      <c r="CU155" s="4" t="s">
        <v>146</v>
      </c>
      <c r="CV155" t="s">
        <v>515</v>
      </c>
      <c r="CW155" s="8">
        <f t="shared" si="7"/>
        <v>228</v>
      </c>
      <c r="CX155" s="4" t="s">
        <v>178</v>
      </c>
      <c r="CY155" s="4" t="s">
        <v>146</v>
      </c>
      <c r="CZ155" t="s">
        <v>1305</v>
      </c>
      <c r="DA155" t="s">
        <v>146</v>
      </c>
      <c r="DC155" t="s">
        <v>146</v>
      </c>
      <c r="DE155" t="s">
        <v>146</v>
      </c>
      <c r="DG155" s="4" t="s">
        <v>146</v>
      </c>
      <c r="DH155" t="s">
        <v>236</v>
      </c>
      <c r="DI155" s="8">
        <f t="shared" si="8"/>
        <v>161</v>
      </c>
      <c r="DJ155" s="4" t="s">
        <v>168</v>
      </c>
      <c r="DK155" t="s">
        <v>149</v>
      </c>
      <c r="DL155">
        <v>70</v>
      </c>
      <c r="DM155" t="s">
        <v>149</v>
      </c>
      <c r="DN155">
        <v>14</v>
      </c>
      <c r="DO155" s="4">
        <v>42.92</v>
      </c>
      <c r="DP155" s="4">
        <v>92.2</v>
      </c>
      <c r="DQ155" s="4">
        <v>42.92</v>
      </c>
      <c r="DR155">
        <v>241</v>
      </c>
      <c r="DS155">
        <v>356</v>
      </c>
      <c r="DT155">
        <v>1037</v>
      </c>
      <c r="DU155">
        <v>2</v>
      </c>
      <c r="DV155">
        <v>7</v>
      </c>
      <c r="DW155">
        <v>9</v>
      </c>
      <c r="DX155">
        <v>10</v>
      </c>
      <c r="DY155">
        <v>17</v>
      </c>
      <c r="DZ155">
        <v>31</v>
      </c>
      <c r="EA155">
        <v>50</v>
      </c>
      <c r="EB155">
        <v>78</v>
      </c>
      <c r="EC155">
        <v>82</v>
      </c>
      <c r="ED155">
        <v>2</v>
      </c>
      <c r="EE155">
        <v>1</v>
      </c>
      <c r="EF155">
        <v>13</v>
      </c>
      <c r="EG155">
        <v>2</v>
      </c>
      <c r="EH155">
        <v>0</v>
      </c>
      <c r="EI155">
        <v>0</v>
      </c>
      <c r="EJ155">
        <v>9</v>
      </c>
      <c r="EK155">
        <v>19</v>
      </c>
      <c r="EL155">
        <v>10</v>
      </c>
      <c r="EM155">
        <v>10</v>
      </c>
      <c r="EN155">
        <v>10</v>
      </c>
      <c r="EO155">
        <v>8</v>
      </c>
      <c r="EP155">
        <v>10</v>
      </c>
      <c r="EQ155" t="s">
        <v>1306</v>
      </c>
      <c r="ER155" t="s">
        <v>1307</v>
      </c>
    </row>
    <row r="156" spans="1:148" ht="13.5" customHeight="1">
      <c r="A156" s="1">
        <v>153</v>
      </c>
      <c r="B156" t="s">
        <v>1308</v>
      </c>
      <c r="C156" s="4" t="s">
        <v>146</v>
      </c>
      <c r="D156">
        <v>0</v>
      </c>
      <c r="E156">
        <v>0</v>
      </c>
      <c r="F156">
        <v>0</v>
      </c>
      <c r="G156">
        <v>0</v>
      </c>
      <c r="H156">
        <v>0</v>
      </c>
      <c r="I156">
        <v>24</v>
      </c>
      <c r="J156" s="4" t="s">
        <v>146</v>
      </c>
      <c r="K156">
        <v>150</v>
      </c>
      <c r="L156" s="4" t="s">
        <v>146</v>
      </c>
      <c r="M156">
        <v>545</v>
      </c>
      <c r="N156" s="4" t="s">
        <v>146</v>
      </c>
      <c r="O156">
        <v>1399</v>
      </c>
      <c r="P156" s="4" t="s">
        <v>172</v>
      </c>
      <c r="R156" s="4" t="s">
        <v>146</v>
      </c>
      <c r="S156" t="s">
        <v>146</v>
      </c>
      <c r="T156" t="s">
        <v>145</v>
      </c>
      <c r="V156" s="4" t="s">
        <v>146</v>
      </c>
      <c r="W156" t="s">
        <v>1309</v>
      </c>
      <c r="X156" t="s">
        <v>316</v>
      </c>
      <c r="Y156" s="4" t="s">
        <v>145</v>
      </c>
      <c r="AA156">
        <v>3</v>
      </c>
      <c r="AB156">
        <v>1</v>
      </c>
      <c r="AC156" t="s">
        <v>149</v>
      </c>
      <c r="AD156">
        <v>31</v>
      </c>
      <c r="AE156" t="s">
        <v>149</v>
      </c>
      <c r="AF156">
        <v>1</v>
      </c>
      <c r="AG156" t="s">
        <v>146</v>
      </c>
      <c r="AI156">
        <v>2099.3200000000002</v>
      </c>
      <c r="AJ156">
        <v>2099.3200000000002</v>
      </c>
      <c r="AK156">
        <v>2099.3200000000002</v>
      </c>
      <c r="AL156" s="4" t="s">
        <v>146</v>
      </c>
      <c r="AM156" t="s">
        <v>146</v>
      </c>
      <c r="AN156">
        <v>60</v>
      </c>
      <c r="AO156">
        <v>4</v>
      </c>
      <c r="AP156" t="s">
        <v>150</v>
      </c>
      <c r="AR156" s="4" t="s">
        <v>151</v>
      </c>
      <c r="AS156" s="4" t="s">
        <v>146</v>
      </c>
      <c r="AU156" s="4" t="s">
        <v>146</v>
      </c>
      <c r="AV156">
        <v>2</v>
      </c>
      <c r="AW156" s="4" t="s">
        <v>146</v>
      </c>
      <c r="AX156" t="s">
        <v>242</v>
      </c>
      <c r="AY156">
        <v>4</v>
      </c>
      <c r="AZ156">
        <v>7</v>
      </c>
      <c r="BA156">
        <v>8</v>
      </c>
      <c r="BB156">
        <v>5</v>
      </c>
      <c r="BC156">
        <v>12</v>
      </c>
      <c r="BD156" t="s">
        <v>149</v>
      </c>
      <c r="BE156">
        <v>6</v>
      </c>
      <c r="BF156" t="s">
        <v>149</v>
      </c>
      <c r="BG156">
        <v>16</v>
      </c>
      <c r="BH156" t="s">
        <v>149</v>
      </c>
      <c r="BI156">
        <v>78</v>
      </c>
      <c r="BJ156" t="s">
        <v>149</v>
      </c>
      <c r="BK156">
        <v>408</v>
      </c>
      <c r="BL156" t="s">
        <v>149</v>
      </c>
      <c r="BM156">
        <v>408</v>
      </c>
      <c r="BN156" t="s">
        <v>145</v>
      </c>
      <c r="BU156" t="s">
        <v>149</v>
      </c>
      <c r="BV156">
        <v>30</v>
      </c>
      <c r="BW156" t="s">
        <v>149</v>
      </c>
      <c r="BX156">
        <v>135</v>
      </c>
      <c r="BY156" t="s">
        <v>149</v>
      </c>
      <c r="BZ156">
        <v>0</v>
      </c>
      <c r="CA156" t="s">
        <v>149</v>
      </c>
      <c r="CB156">
        <v>0</v>
      </c>
      <c r="CC156" s="4" t="s">
        <v>146</v>
      </c>
      <c r="CD156" t="s">
        <v>149</v>
      </c>
      <c r="CE156">
        <v>0</v>
      </c>
      <c r="CF156" t="s">
        <v>149</v>
      </c>
      <c r="CG156">
        <v>0</v>
      </c>
      <c r="CH156" t="s">
        <v>146</v>
      </c>
      <c r="CJ156" t="s">
        <v>146</v>
      </c>
      <c r="CK156" s="2" t="s">
        <v>1310</v>
      </c>
      <c r="CL156" t="s">
        <v>155</v>
      </c>
      <c r="CN156" t="s">
        <v>146</v>
      </c>
      <c r="CO156" s="6" t="s">
        <v>296</v>
      </c>
      <c r="CP156">
        <v>0</v>
      </c>
      <c r="CQ156">
        <v>0</v>
      </c>
      <c r="CR156" s="4" t="s">
        <v>146</v>
      </c>
      <c r="CS156" t="s">
        <v>532</v>
      </c>
      <c r="CT156" s="8">
        <f t="shared" si="9"/>
        <v>35</v>
      </c>
      <c r="CU156" s="4" t="s">
        <v>146</v>
      </c>
      <c r="CV156" t="s">
        <v>258</v>
      </c>
      <c r="CW156" s="8">
        <f t="shared" si="7"/>
        <v>102</v>
      </c>
      <c r="CX156" s="4" t="s">
        <v>157</v>
      </c>
      <c r="CY156" s="4" t="s">
        <v>146</v>
      </c>
      <c r="CZ156" t="s">
        <v>1311</v>
      </c>
      <c r="DA156" t="s">
        <v>149</v>
      </c>
      <c r="DB156">
        <v>16</v>
      </c>
      <c r="DC156" t="s">
        <v>149</v>
      </c>
      <c r="DD156">
        <v>16</v>
      </c>
      <c r="DE156" t="s">
        <v>146</v>
      </c>
      <c r="DG156" s="4" t="s">
        <v>145</v>
      </c>
      <c r="DI156" s="8" t="str">
        <f t="shared" si="8"/>
        <v>Não</v>
      </c>
      <c r="DJ156" s="4" t="s">
        <v>168</v>
      </c>
      <c r="DK156" t="s">
        <v>149</v>
      </c>
      <c r="DL156">
        <v>1</v>
      </c>
      <c r="DM156" t="s">
        <v>149</v>
      </c>
      <c r="DN156">
        <v>22</v>
      </c>
      <c r="DO156" s="4">
        <v>40</v>
      </c>
      <c r="DP156" s="4">
        <v>60</v>
      </c>
      <c r="DQ156" s="4">
        <v>0</v>
      </c>
      <c r="DR156">
        <v>150</v>
      </c>
      <c r="DS156">
        <v>359</v>
      </c>
      <c r="DT156">
        <v>1399</v>
      </c>
      <c r="DU156">
        <v>0</v>
      </c>
      <c r="DV156">
        <v>21</v>
      </c>
      <c r="DW156">
        <v>1</v>
      </c>
      <c r="DX156">
        <v>16</v>
      </c>
      <c r="DY156">
        <v>14</v>
      </c>
      <c r="DZ156">
        <v>70</v>
      </c>
      <c r="EA156">
        <v>0</v>
      </c>
      <c r="EB156">
        <v>1</v>
      </c>
      <c r="EC156">
        <v>14</v>
      </c>
      <c r="ED156">
        <v>2</v>
      </c>
      <c r="EE156">
        <v>2</v>
      </c>
      <c r="EF156">
        <v>27</v>
      </c>
      <c r="EG156">
        <v>1</v>
      </c>
      <c r="EH156">
        <v>0</v>
      </c>
      <c r="EI156">
        <v>0</v>
      </c>
      <c r="EJ156">
        <v>21</v>
      </c>
      <c r="EK156">
        <v>17</v>
      </c>
      <c r="EL156">
        <v>5</v>
      </c>
      <c r="EM156">
        <v>8</v>
      </c>
      <c r="EN156">
        <v>8</v>
      </c>
      <c r="EO156">
        <v>7</v>
      </c>
      <c r="EP156">
        <v>13</v>
      </c>
      <c r="EQ156" t="s">
        <v>1312</v>
      </c>
      <c r="ER156" t="s">
        <v>1313</v>
      </c>
    </row>
    <row r="157" spans="1:148">
      <c r="A157" s="1">
        <v>154</v>
      </c>
      <c r="B157" t="s">
        <v>1314</v>
      </c>
      <c r="C157" s="4" t="s">
        <v>146</v>
      </c>
      <c r="D157">
        <v>0</v>
      </c>
      <c r="E157">
        <v>0</v>
      </c>
      <c r="F157">
        <v>0</v>
      </c>
      <c r="G157">
        <v>0</v>
      </c>
      <c r="H157">
        <v>10</v>
      </c>
      <c r="I157">
        <v>0</v>
      </c>
      <c r="J157" s="4" t="s">
        <v>146</v>
      </c>
      <c r="K157">
        <v>40</v>
      </c>
      <c r="L157" s="4" t="s">
        <v>145</v>
      </c>
      <c r="N157" s="4" t="s">
        <v>145</v>
      </c>
      <c r="P157" s="4" t="s">
        <v>223</v>
      </c>
      <c r="R157" s="4" t="s">
        <v>146</v>
      </c>
      <c r="S157" t="s">
        <v>146</v>
      </c>
      <c r="T157" t="s">
        <v>145</v>
      </c>
      <c r="V157" s="4" t="s">
        <v>146</v>
      </c>
      <c r="W157" t="s">
        <v>1315</v>
      </c>
      <c r="X157" t="s">
        <v>241</v>
      </c>
      <c r="Y157" s="4" t="s">
        <v>145</v>
      </c>
      <c r="AA157">
        <v>10</v>
      </c>
      <c r="AB157">
        <v>0</v>
      </c>
      <c r="AC157" t="s">
        <v>149</v>
      </c>
      <c r="AD157">
        <v>12</v>
      </c>
      <c r="AE157" t="s">
        <v>149</v>
      </c>
      <c r="AF157">
        <v>0</v>
      </c>
      <c r="AG157" t="s">
        <v>146</v>
      </c>
      <c r="AI157">
        <v>1841.49</v>
      </c>
      <c r="AJ157">
        <v>1841.49</v>
      </c>
      <c r="AK157">
        <v>1841.49</v>
      </c>
      <c r="AL157" s="4" t="s">
        <v>146</v>
      </c>
      <c r="AM157" t="s">
        <v>146</v>
      </c>
      <c r="AN157">
        <v>30</v>
      </c>
      <c r="AO157">
        <v>10</v>
      </c>
      <c r="AP157" t="s">
        <v>150</v>
      </c>
      <c r="AR157" s="4" t="s">
        <v>151</v>
      </c>
      <c r="AS157" s="4" t="s">
        <v>146</v>
      </c>
      <c r="AU157" s="4" t="s">
        <v>146</v>
      </c>
      <c r="AV157">
        <v>2</v>
      </c>
      <c r="AW157" s="4" t="s">
        <v>146</v>
      </c>
      <c r="AX157" t="s">
        <v>1316</v>
      </c>
      <c r="AY157">
        <v>30</v>
      </c>
      <c r="AZ157">
        <v>30</v>
      </c>
      <c r="BA157">
        <v>30</v>
      </c>
      <c r="BB157">
        <v>30</v>
      </c>
      <c r="BC157">
        <v>40</v>
      </c>
      <c r="BD157" t="s">
        <v>149</v>
      </c>
      <c r="BE157">
        <v>0</v>
      </c>
      <c r="BF157" t="s">
        <v>149</v>
      </c>
      <c r="BG157">
        <v>12</v>
      </c>
      <c r="BH157" t="s">
        <v>149</v>
      </c>
      <c r="BI157">
        <v>45</v>
      </c>
      <c r="BJ157" t="s">
        <v>149</v>
      </c>
      <c r="BK157">
        <v>281</v>
      </c>
      <c r="BL157" t="s">
        <v>149</v>
      </c>
      <c r="BM157">
        <v>231</v>
      </c>
      <c r="BN157" t="s">
        <v>146</v>
      </c>
      <c r="BO157">
        <v>30</v>
      </c>
      <c r="BP157">
        <v>60</v>
      </c>
      <c r="BQ157">
        <v>50</v>
      </c>
      <c r="BR157">
        <v>4</v>
      </c>
      <c r="BS157">
        <v>30</v>
      </c>
      <c r="BT157">
        <v>0</v>
      </c>
      <c r="BU157" t="s">
        <v>149</v>
      </c>
      <c r="BV157">
        <v>32</v>
      </c>
      <c r="BW157" t="s">
        <v>149</v>
      </c>
      <c r="BX157">
        <v>0</v>
      </c>
      <c r="BY157" t="s">
        <v>149</v>
      </c>
      <c r="BZ157">
        <v>0</v>
      </c>
      <c r="CA157" t="s">
        <v>149</v>
      </c>
      <c r="CB157">
        <v>0</v>
      </c>
      <c r="CC157" s="4" t="s">
        <v>146</v>
      </c>
      <c r="CD157" t="s">
        <v>149</v>
      </c>
      <c r="CE157" t="s">
        <v>1317</v>
      </c>
      <c r="CF157" t="s">
        <v>149</v>
      </c>
      <c r="CG157" t="s">
        <v>1318</v>
      </c>
      <c r="CH157" t="s">
        <v>149</v>
      </c>
      <c r="CI157" t="s">
        <v>1318</v>
      </c>
      <c r="CJ157" t="s">
        <v>145</v>
      </c>
      <c r="CL157" t="s">
        <v>155</v>
      </c>
      <c r="CN157" t="s">
        <v>146</v>
      </c>
      <c r="CO157" s="6" t="s">
        <v>218</v>
      </c>
      <c r="CP157">
        <v>0</v>
      </c>
      <c r="CQ157">
        <v>0</v>
      </c>
      <c r="CR157" s="4" t="s">
        <v>146</v>
      </c>
      <c r="CS157" t="s">
        <v>908</v>
      </c>
      <c r="CT157" s="8">
        <f t="shared" si="9"/>
        <v>38</v>
      </c>
      <c r="CU157" s="4" t="s">
        <v>146</v>
      </c>
      <c r="CV157" t="s">
        <v>908</v>
      </c>
      <c r="CW157" s="8">
        <f t="shared" si="7"/>
        <v>38</v>
      </c>
      <c r="CX157" s="4" t="s">
        <v>157</v>
      </c>
      <c r="CY157" s="4" t="s">
        <v>146</v>
      </c>
      <c r="CZ157" t="s">
        <v>1319</v>
      </c>
      <c r="DA157" t="s">
        <v>149</v>
      </c>
      <c r="DB157">
        <v>0</v>
      </c>
      <c r="DC157" t="s">
        <v>149</v>
      </c>
      <c r="DD157">
        <v>80</v>
      </c>
      <c r="DE157" t="s">
        <v>149</v>
      </c>
      <c r="DF157">
        <v>80</v>
      </c>
      <c r="DG157" s="4" t="s">
        <v>146</v>
      </c>
      <c r="DH157" t="s">
        <v>908</v>
      </c>
      <c r="DI157" s="8">
        <f t="shared" si="8"/>
        <v>38</v>
      </c>
      <c r="DJ157" s="4" t="s">
        <v>159</v>
      </c>
      <c r="DK157" t="s">
        <v>146</v>
      </c>
      <c r="DM157" t="s">
        <v>146</v>
      </c>
      <c r="DO157" s="4">
        <v>100</v>
      </c>
      <c r="DP157" s="4">
        <v>100</v>
      </c>
      <c r="DQ157" s="4">
        <v>46.77</v>
      </c>
      <c r="DR157">
        <v>0</v>
      </c>
      <c r="DS157">
        <v>191</v>
      </c>
      <c r="DT157">
        <v>897</v>
      </c>
      <c r="DU157">
        <v>0</v>
      </c>
      <c r="DV157">
        <v>0</v>
      </c>
      <c r="DW157">
        <v>200</v>
      </c>
      <c r="DX157">
        <v>20</v>
      </c>
      <c r="DY157">
        <v>150</v>
      </c>
      <c r="DZ157">
        <v>15</v>
      </c>
      <c r="EA157">
        <v>0</v>
      </c>
      <c r="EB157">
        <v>40</v>
      </c>
      <c r="EC157">
        <v>50</v>
      </c>
      <c r="ED157">
        <v>0</v>
      </c>
      <c r="EE157">
        <v>30</v>
      </c>
      <c r="EF157">
        <v>30</v>
      </c>
      <c r="EG157">
        <v>0</v>
      </c>
      <c r="EH157">
        <v>0</v>
      </c>
      <c r="EI157">
        <v>0</v>
      </c>
      <c r="EJ157">
        <v>0</v>
      </c>
      <c r="EK157">
        <v>20</v>
      </c>
      <c r="EL157">
        <v>18</v>
      </c>
      <c r="EM157">
        <v>20</v>
      </c>
      <c r="EN157">
        <v>20</v>
      </c>
      <c r="EO157">
        <v>30</v>
      </c>
      <c r="EP157">
        <v>30</v>
      </c>
      <c r="EQ157" t="s">
        <v>1320</v>
      </c>
      <c r="ER157" t="s">
        <v>1321</v>
      </c>
    </row>
    <row r="158" spans="1:148">
      <c r="A158" s="1">
        <v>155</v>
      </c>
      <c r="B158" t="s">
        <v>1322</v>
      </c>
      <c r="C158" s="4" t="s">
        <v>149</v>
      </c>
      <c r="J158" s="4" t="s">
        <v>149</v>
      </c>
      <c r="L158" s="4" t="s">
        <v>149</v>
      </c>
      <c r="N158" s="4" t="s">
        <v>149</v>
      </c>
      <c r="P158" s="4"/>
      <c r="R158" s="4" t="s">
        <v>149</v>
      </c>
      <c r="S158" t="s">
        <v>149</v>
      </c>
      <c r="T158" t="s">
        <v>149</v>
      </c>
      <c r="V158" s="4" t="s">
        <v>149</v>
      </c>
      <c r="Y158" s="4" t="s">
        <v>149</v>
      </c>
      <c r="AC158" t="s">
        <v>145</v>
      </c>
      <c r="AE158" t="s">
        <v>145</v>
      </c>
      <c r="AG158" t="s">
        <v>145</v>
      </c>
      <c r="AL158" s="4" t="s">
        <v>149</v>
      </c>
      <c r="AM158" t="s">
        <v>149</v>
      </c>
      <c r="AR158" s="4"/>
      <c r="AS158" s="4" t="s">
        <v>149</v>
      </c>
      <c r="AU158" s="4" t="s">
        <v>149</v>
      </c>
      <c r="AW158" s="4" t="s">
        <v>149</v>
      </c>
      <c r="BD158" t="s">
        <v>145</v>
      </c>
      <c r="BF158" t="s">
        <v>145</v>
      </c>
      <c r="BH158" t="s">
        <v>145</v>
      </c>
      <c r="BJ158" t="s">
        <v>145</v>
      </c>
      <c r="BL158" t="s">
        <v>145</v>
      </c>
      <c r="BN158" t="s">
        <v>149</v>
      </c>
      <c r="BU158" t="s">
        <v>145</v>
      </c>
      <c r="BW158" t="s">
        <v>145</v>
      </c>
      <c r="BY158" t="s">
        <v>145</v>
      </c>
      <c r="CA158" t="s">
        <v>145</v>
      </c>
      <c r="CC158" s="4" t="s">
        <v>149</v>
      </c>
      <c r="CD158" t="s">
        <v>145</v>
      </c>
      <c r="CF158" t="s">
        <v>145</v>
      </c>
      <c r="CH158" t="s">
        <v>145</v>
      </c>
      <c r="CJ158" t="s">
        <v>149</v>
      </c>
      <c r="CN158" t="s">
        <v>149</v>
      </c>
      <c r="CO158" s="6"/>
      <c r="CR158" s="4" t="s">
        <v>149</v>
      </c>
      <c r="CT158" s="8" t="str">
        <f t="shared" si="9"/>
        <v>Não</v>
      </c>
      <c r="CU158" s="4" t="s">
        <v>149</v>
      </c>
      <c r="CW158" s="8" t="str">
        <f t="shared" si="7"/>
        <v>Não</v>
      </c>
      <c r="CX158" s="4"/>
      <c r="CY158" s="4" t="s">
        <v>149</v>
      </c>
      <c r="DA158" t="s">
        <v>145</v>
      </c>
      <c r="DC158" t="s">
        <v>145</v>
      </c>
      <c r="DE158" t="s">
        <v>145</v>
      </c>
      <c r="DG158" s="4" t="s">
        <v>149</v>
      </c>
      <c r="DI158" s="8" t="str">
        <f t="shared" si="8"/>
        <v>Não</v>
      </c>
      <c r="DJ158" s="4"/>
      <c r="DK158" t="s">
        <v>145</v>
      </c>
      <c r="DM158" t="s">
        <v>145</v>
      </c>
      <c r="DO158" s="4"/>
      <c r="DP158" s="4"/>
      <c r="DQ158" s="4"/>
      <c r="EQ158" t="s">
        <v>1323</v>
      </c>
      <c r="ER158" t="s">
        <v>1324</v>
      </c>
    </row>
    <row r="159" spans="1:148">
      <c r="A159" s="1">
        <v>156</v>
      </c>
      <c r="B159" t="s">
        <v>1325</v>
      </c>
      <c r="C159" s="4" t="s">
        <v>146</v>
      </c>
      <c r="D159">
        <v>0</v>
      </c>
      <c r="E159">
        <v>0</v>
      </c>
      <c r="F159">
        <v>0</v>
      </c>
      <c r="G159">
        <v>0</v>
      </c>
      <c r="H159">
        <v>0</v>
      </c>
      <c r="I159">
        <v>0</v>
      </c>
      <c r="J159" s="4" t="s">
        <v>145</v>
      </c>
      <c r="L159" s="4" t="s">
        <v>145</v>
      </c>
      <c r="N159" s="4" t="s">
        <v>145</v>
      </c>
      <c r="P159" s="4" t="s">
        <v>185</v>
      </c>
      <c r="Q159" t="s">
        <v>1326</v>
      </c>
      <c r="R159" s="4" t="s">
        <v>146</v>
      </c>
      <c r="S159" t="s">
        <v>146</v>
      </c>
      <c r="T159" t="s">
        <v>145</v>
      </c>
      <c r="V159" s="4" t="s">
        <v>146</v>
      </c>
      <c r="W159" t="s">
        <v>1280</v>
      </c>
      <c r="X159" t="s">
        <v>1327</v>
      </c>
      <c r="Y159" s="4" t="s">
        <v>145</v>
      </c>
      <c r="AA159">
        <v>17</v>
      </c>
      <c r="AB159">
        <v>1</v>
      </c>
      <c r="AC159" t="s">
        <v>149</v>
      </c>
      <c r="AD159">
        <v>15</v>
      </c>
      <c r="AE159" t="s">
        <v>149</v>
      </c>
      <c r="AF159">
        <v>0</v>
      </c>
      <c r="AG159" t="s">
        <v>146</v>
      </c>
      <c r="AI159">
        <v>2455.35</v>
      </c>
      <c r="AJ159">
        <v>2455.35</v>
      </c>
      <c r="AK159">
        <v>2455.35</v>
      </c>
      <c r="AL159" s="4" t="s">
        <v>146</v>
      </c>
      <c r="AM159" t="s">
        <v>146</v>
      </c>
      <c r="AN159">
        <v>80</v>
      </c>
      <c r="AO159">
        <v>20</v>
      </c>
      <c r="AP159" t="s">
        <v>150</v>
      </c>
      <c r="AR159" s="4" t="s">
        <v>309</v>
      </c>
      <c r="AS159" s="4" t="s">
        <v>146</v>
      </c>
      <c r="AU159" s="4" t="s">
        <v>145</v>
      </c>
      <c r="AW159" s="4" t="s">
        <v>146</v>
      </c>
      <c r="AX159" t="s">
        <v>1328</v>
      </c>
      <c r="AY159">
        <v>66</v>
      </c>
      <c r="AZ159">
        <v>67</v>
      </c>
      <c r="BA159">
        <v>61</v>
      </c>
      <c r="BB159">
        <v>40</v>
      </c>
      <c r="BC159">
        <v>43</v>
      </c>
      <c r="BD159" t="s">
        <v>149</v>
      </c>
      <c r="BE159">
        <v>5</v>
      </c>
      <c r="BF159" t="s">
        <v>149</v>
      </c>
      <c r="BG159">
        <v>16</v>
      </c>
      <c r="BH159" t="s">
        <v>149</v>
      </c>
      <c r="BI159">
        <v>45</v>
      </c>
      <c r="BJ159" t="s">
        <v>149</v>
      </c>
      <c r="BK159">
        <v>258</v>
      </c>
      <c r="BL159" t="s">
        <v>149</v>
      </c>
      <c r="BM159">
        <v>203</v>
      </c>
      <c r="BN159" t="s">
        <v>146</v>
      </c>
      <c r="BO159">
        <v>3</v>
      </c>
      <c r="BP159">
        <v>0</v>
      </c>
      <c r="BQ159">
        <v>14</v>
      </c>
      <c r="BR159">
        <v>4</v>
      </c>
      <c r="BS159">
        <v>0</v>
      </c>
      <c r="BT159">
        <v>0</v>
      </c>
      <c r="BU159" t="s">
        <v>149</v>
      </c>
      <c r="BV159">
        <v>17</v>
      </c>
      <c r="BW159" t="s">
        <v>146</v>
      </c>
      <c r="BY159" t="s">
        <v>146</v>
      </c>
      <c r="CA159" t="s">
        <v>146</v>
      </c>
      <c r="CC159" s="4" t="s">
        <v>146</v>
      </c>
      <c r="CD159" t="s">
        <v>146</v>
      </c>
      <c r="CF159" t="s">
        <v>146</v>
      </c>
      <c r="CH159" t="s">
        <v>146</v>
      </c>
      <c r="CJ159" t="s">
        <v>145</v>
      </c>
      <c r="CL159" t="s">
        <v>253</v>
      </c>
      <c r="CM159" t="s">
        <v>1329</v>
      </c>
      <c r="CN159" t="s">
        <v>146</v>
      </c>
      <c r="CO159" s="6" t="s">
        <v>177</v>
      </c>
      <c r="CP159">
        <v>0</v>
      </c>
      <c r="CQ159">
        <v>6</v>
      </c>
      <c r="CR159" s="4" t="s">
        <v>146</v>
      </c>
      <c r="CS159" t="s">
        <v>177</v>
      </c>
      <c r="CT159" s="8">
        <f t="shared" si="9"/>
        <v>0</v>
      </c>
      <c r="CU159" s="4" t="s">
        <v>145</v>
      </c>
      <c r="CW159" s="8" t="str">
        <f t="shared" si="7"/>
        <v>Não</v>
      </c>
      <c r="CX159" s="4" t="s">
        <v>178</v>
      </c>
      <c r="CY159" s="4" t="s">
        <v>146</v>
      </c>
      <c r="CZ159" t="s">
        <v>1330</v>
      </c>
      <c r="DA159" t="s">
        <v>149</v>
      </c>
      <c r="DB159">
        <v>24</v>
      </c>
      <c r="DC159" t="s">
        <v>149</v>
      </c>
      <c r="DD159">
        <v>24</v>
      </c>
      <c r="DE159" t="s">
        <v>149</v>
      </c>
      <c r="DF159">
        <v>24</v>
      </c>
      <c r="DG159" s="4" t="s">
        <v>145</v>
      </c>
      <c r="DI159" s="8" t="str">
        <f t="shared" si="8"/>
        <v>Não</v>
      </c>
      <c r="DJ159" s="4" t="s">
        <v>159</v>
      </c>
      <c r="DK159" t="s">
        <v>149</v>
      </c>
      <c r="DL159">
        <v>15</v>
      </c>
      <c r="DM159" t="s">
        <v>149</v>
      </c>
      <c r="DN159">
        <v>4</v>
      </c>
      <c r="DO159" s="4">
        <v>96</v>
      </c>
      <c r="DP159" s="4">
        <v>80</v>
      </c>
      <c r="DQ159" s="4">
        <v>28</v>
      </c>
      <c r="DR159">
        <v>103</v>
      </c>
      <c r="DS159">
        <v>211</v>
      </c>
      <c r="DT159">
        <v>1145</v>
      </c>
      <c r="DU159">
        <v>7</v>
      </c>
      <c r="DV159">
        <v>3</v>
      </c>
      <c r="DW159">
        <v>16</v>
      </c>
      <c r="DX159">
        <v>2</v>
      </c>
      <c r="DY159">
        <v>44</v>
      </c>
      <c r="DZ159">
        <v>22</v>
      </c>
      <c r="EA159">
        <v>3</v>
      </c>
      <c r="EB159">
        <v>13</v>
      </c>
      <c r="EC159">
        <v>36</v>
      </c>
      <c r="ED159">
        <v>3</v>
      </c>
      <c r="EE159">
        <v>16</v>
      </c>
      <c r="EF159">
        <v>16</v>
      </c>
      <c r="EG159">
        <v>0</v>
      </c>
      <c r="EH159">
        <v>0</v>
      </c>
      <c r="EI159">
        <v>0</v>
      </c>
      <c r="EJ159">
        <v>5</v>
      </c>
      <c r="EK159">
        <v>18</v>
      </c>
      <c r="EL159">
        <v>7</v>
      </c>
      <c r="EM159">
        <v>7</v>
      </c>
      <c r="EN159">
        <v>8</v>
      </c>
      <c r="EO159">
        <v>6</v>
      </c>
      <c r="EP159">
        <v>6</v>
      </c>
      <c r="EQ159" t="s">
        <v>1331</v>
      </c>
      <c r="ER159" t="s">
        <v>1332</v>
      </c>
    </row>
    <row r="160" spans="1:148">
      <c r="A160" s="1">
        <v>157</v>
      </c>
      <c r="B160" t="s">
        <v>1333</v>
      </c>
      <c r="C160" s="4" t="s">
        <v>145</v>
      </c>
      <c r="J160" s="4" t="s">
        <v>145</v>
      </c>
      <c r="L160" s="4" t="s">
        <v>145</v>
      </c>
      <c r="N160" s="4" t="s">
        <v>145</v>
      </c>
      <c r="P160" s="4" t="s">
        <v>147</v>
      </c>
      <c r="R160" s="4" t="s">
        <v>146</v>
      </c>
      <c r="S160" t="s">
        <v>146</v>
      </c>
      <c r="T160" t="s">
        <v>145</v>
      </c>
      <c r="V160" s="4" t="s">
        <v>146</v>
      </c>
      <c r="W160" t="s">
        <v>1334</v>
      </c>
      <c r="X160" t="s">
        <v>163</v>
      </c>
      <c r="Y160" s="4" t="s">
        <v>145</v>
      </c>
      <c r="AA160">
        <v>5</v>
      </c>
      <c r="AB160">
        <v>6</v>
      </c>
      <c r="AC160" t="s">
        <v>149</v>
      </c>
      <c r="AD160">
        <v>5</v>
      </c>
      <c r="AE160" t="s">
        <v>149</v>
      </c>
      <c r="AF160">
        <v>1</v>
      </c>
      <c r="AG160" t="s">
        <v>146</v>
      </c>
      <c r="AI160">
        <v>2298.81</v>
      </c>
      <c r="AJ160">
        <v>2298.81</v>
      </c>
      <c r="AK160">
        <v>2298.81</v>
      </c>
      <c r="AL160" s="4" t="s">
        <v>146</v>
      </c>
      <c r="AM160" t="s">
        <v>146</v>
      </c>
      <c r="AN160">
        <v>50</v>
      </c>
      <c r="AO160">
        <v>5</v>
      </c>
      <c r="AP160" t="s">
        <v>150</v>
      </c>
      <c r="AR160" s="4" t="s">
        <v>151</v>
      </c>
      <c r="AS160" s="4" t="s">
        <v>146</v>
      </c>
      <c r="AU160" s="4" t="s">
        <v>145</v>
      </c>
      <c r="AW160" s="4" t="s">
        <v>145</v>
      </c>
      <c r="BD160" t="s">
        <v>146</v>
      </c>
      <c r="BF160" t="s">
        <v>149</v>
      </c>
      <c r="BG160">
        <v>38</v>
      </c>
      <c r="BH160" t="s">
        <v>149</v>
      </c>
      <c r="BI160">
        <v>206</v>
      </c>
      <c r="BJ160" t="s">
        <v>149</v>
      </c>
      <c r="BK160">
        <v>812</v>
      </c>
      <c r="BL160" t="s">
        <v>149</v>
      </c>
      <c r="BM160">
        <v>701</v>
      </c>
      <c r="BN160" t="s">
        <v>145</v>
      </c>
      <c r="BU160" t="s">
        <v>149</v>
      </c>
      <c r="BV160">
        <v>29</v>
      </c>
      <c r="BW160" t="s">
        <v>146</v>
      </c>
      <c r="BY160" t="s">
        <v>146</v>
      </c>
      <c r="CA160" t="s">
        <v>146</v>
      </c>
      <c r="CC160" s="4" t="s">
        <v>146</v>
      </c>
      <c r="CD160" t="s">
        <v>146</v>
      </c>
      <c r="CF160" t="s">
        <v>146</v>
      </c>
      <c r="CH160" t="s">
        <v>146</v>
      </c>
      <c r="CJ160" t="s">
        <v>145</v>
      </c>
      <c r="CL160" t="s">
        <v>155</v>
      </c>
      <c r="CN160" t="s">
        <v>146</v>
      </c>
      <c r="CO160" s="6" t="s">
        <v>1335</v>
      </c>
      <c r="CP160">
        <v>2</v>
      </c>
      <c r="CQ160">
        <v>8</v>
      </c>
      <c r="CR160" s="4" t="s">
        <v>146</v>
      </c>
      <c r="CS160" t="s">
        <v>319</v>
      </c>
      <c r="CT160" s="8">
        <f t="shared" si="9"/>
        <v>-279</v>
      </c>
      <c r="CU160" s="4" t="s">
        <v>146</v>
      </c>
      <c r="CV160" t="s">
        <v>1336</v>
      </c>
      <c r="CW160" s="8">
        <f t="shared" si="7"/>
        <v>-138</v>
      </c>
      <c r="CX160" s="4" t="s">
        <v>178</v>
      </c>
      <c r="CY160" s="4" t="s">
        <v>146</v>
      </c>
      <c r="CZ160" t="s">
        <v>1337</v>
      </c>
      <c r="DA160" t="s">
        <v>146</v>
      </c>
      <c r="DC160" t="s">
        <v>146</v>
      </c>
      <c r="DE160" t="s">
        <v>146</v>
      </c>
      <c r="DG160" s="4" t="s">
        <v>145</v>
      </c>
      <c r="DI160" s="8" t="str">
        <f t="shared" si="8"/>
        <v>Não</v>
      </c>
      <c r="DJ160" s="4" t="s">
        <v>193</v>
      </c>
      <c r="DK160" t="s">
        <v>146</v>
      </c>
      <c r="DM160" t="s">
        <v>146</v>
      </c>
      <c r="DO160" s="4">
        <v>30.47</v>
      </c>
      <c r="DP160" s="4">
        <v>65.58</v>
      </c>
      <c r="DQ160" s="4">
        <v>30.47</v>
      </c>
      <c r="DR160">
        <v>0</v>
      </c>
      <c r="DS160">
        <v>806</v>
      </c>
      <c r="DT160">
        <v>3741</v>
      </c>
      <c r="DU160">
        <v>0</v>
      </c>
      <c r="DV160">
        <v>0</v>
      </c>
      <c r="DW160">
        <v>0</v>
      </c>
      <c r="DX160">
        <v>38</v>
      </c>
      <c r="DY160">
        <v>142</v>
      </c>
      <c r="DZ160">
        <v>26</v>
      </c>
      <c r="EA160">
        <v>4.4800000000000004</v>
      </c>
      <c r="EB160">
        <v>5.97</v>
      </c>
      <c r="EC160">
        <v>89.55</v>
      </c>
      <c r="ED160">
        <v>0</v>
      </c>
      <c r="EE160">
        <v>1</v>
      </c>
      <c r="EF160">
        <v>28</v>
      </c>
      <c r="EG160">
        <v>0</v>
      </c>
      <c r="EH160">
        <v>0</v>
      </c>
      <c r="EI160">
        <v>34</v>
      </c>
      <c r="EJ160">
        <v>0</v>
      </c>
      <c r="EK160">
        <v>38</v>
      </c>
      <c r="EL160">
        <v>11</v>
      </c>
      <c r="EM160">
        <v>14</v>
      </c>
      <c r="EN160">
        <v>14</v>
      </c>
      <c r="EO160">
        <v>18</v>
      </c>
      <c r="EP160">
        <v>19</v>
      </c>
      <c r="EQ160" t="s">
        <v>1338</v>
      </c>
      <c r="ER160" t="s">
        <v>411</v>
      </c>
    </row>
    <row r="161" spans="1:148">
      <c r="A161" s="1">
        <v>158</v>
      </c>
      <c r="B161" t="s">
        <v>1339</v>
      </c>
      <c r="C161" s="4" t="s">
        <v>146</v>
      </c>
      <c r="D161">
        <v>0</v>
      </c>
      <c r="E161">
        <v>0</v>
      </c>
      <c r="F161">
        <v>0</v>
      </c>
      <c r="G161">
        <v>0</v>
      </c>
      <c r="H161">
        <v>0</v>
      </c>
      <c r="I161">
        <v>0</v>
      </c>
      <c r="J161" s="4" t="s">
        <v>146</v>
      </c>
      <c r="K161">
        <v>200</v>
      </c>
      <c r="L161" s="4" t="s">
        <v>146</v>
      </c>
      <c r="M161">
        <v>280</v>
      </c>
      <c r="N161" s="4" t="s">
        <v>146</v>
      </c>
      <c r="O161">
        <v>300</v>
      </c>
      <c r="P161" s="4" t="s">
        <v>172</v>
      </c>
      <c r="R161" s="4" t="s">
        <v>146</v>
      </c>
      <c r="S161" t="s">
        <v>146</v>
      </c>
      <c r="T161" t="s">
        <v>145</v>
      </c>
      <c r="V161" s="4" t="s">
        <v>146</v>
      </c>
      <c r="W161" t="s">
        <v>1340</v>
      </c>
      <c r="X161" t="s">
        <v>1341</v>
      </c>
      <c r="Y161" s="4" t="s">
        <v>145</v>
      </c>
      <c r="AA161">
        <v>2</v>
      </c>
      <c r="AB161">
        <v>1</v>
      </c>
      <c r="AC161" t="s">
        <v>149</v>
      </c>
      <c r="AD161">
        <v>23</v>
      </c>
      <c r="AE161" t="s">
        <v>149</v>
      </c>
      <c r="AF161">
        <v>10</v>
      </c>
      <c r="AG161" t="s">
        <v>146</v>
      </c>
      <c r="AI161">
        <v>1601.73</v>
      </c>
      <c r="AJ161">
        <v>1601.73</v>
      </c>
      <c r="AK161">
        <v>1601.73</v>
      </c>
      <c r="AL161" s="4" t="s">
        <v>146</v>
      </c>
      <c r="AM161" t="s">
        <v>146</v>
      </c>
      <c r="AN161">
        <v>45</v>
      </c>
      <c r="AO161">
        <v>0</v>
      </c>
      <c r="AP161" t="s">
        <v>150</v>
      </c>
      <c r="AR161" s="4" t="s">
        <v>309</v>
      </c>
      <c r="AS161" s="4" t="s">
        <v>146</v>
      </c>
      <c r="AU161" s="4" t="s">
        <v>146</v>
      </c>
      <c r="AV161">
        <v>3</v>
      </c>
      <c r="AW161" s="4" t="s">
        <v>145</v>
      </c>
      <c r="BD161" t="s">
        <v>149</v>
      </c>
      <c r="BE161">
        <v>23</v>
      </c>
      <c r="BF161" t="s">
        <v>149</v>
      </c>
      <c r="BG161">
        <v>23</v>
      </c>
      <c r="BH161" t="s">
        <v>149</v>
      </c>
      <c r="BI161">
        <v>24</v>
      </c>
      <c r="BJ161" t="s">
        <v>149</v>
      </c>
      <c r="BK161">
        <v>260</v>
      </c>
      <c r="BL161" t="s">
        <v>149</v>
      </c>
      <c r="BM161">
        <v>235</v>
      </c>
      <c r="BN161" t="s">
        <v>145</v>
      </c>
      <c r="BU161" t="s">
        <v>149</v>
      </c>
      <c r="BV161">
        <v>23</v>
      </c>
      <c r="BW161" t="s">
        <v>146</v>
      </c>
      <c r="BY161" t="s">
        <v>146</v>
      </c>
      <c r="CA161" t="s">
        <v>146</v>
      </c>
      <c r="CC161" s="4" t="s">
        <v>146</v>
      </c>
      <c r="CD161" t="s">
        <v>146</v>
      </c>
      <c r="CF161" t="s">
        <v>146</v>
      </c>
      <c r="CH161" t="s">
        <v>146</v>
      </c>
      <c r="CJ161" t="s">
        <v>145</v>
      </c>
      <c r="CL161" t="s">
        <v>155</v>
      </c>
      <c r="CN161" t="s">
        <v>146</v>
      </c>
      <c r="CO161" s="6" t="s">
        <v>326</v>
      </c>
      <c r="CP161">
        <v>2</v>
      </c>
      <c r="CQ161">
        <v>0</v>
      </c>
      <c r="CR161" s="4" t="s">
        <v>146</v>
      </c>
      <c r="CS161" t="s">
        <v>1342</v>
      </c>
      <c r="CT161" s="8">
        <f t="shared" si="9"/>
        <v>6</v>
      </c>
      <c r="CU161" s="4" t="s">
        <v>145</v>
      </c>
      <c r="CW161" s="8" t="str">
        <f t="shared" si="7"/>
        <v>Não</v>
      </c>
      <c r="CX161" s="4" t="s">
        <v>157</v>
      </c>
      <c r="CY161" s="4" t="s">
        <v>145</v>
      </c>
      <c r="DA161" t="s">
        <v>146</v>
      </c>
      <c r="DC161" t="s">
        <v>146</v>
      </c>
      <c r="DE161" t="s">
        <v>146</v>
      </c>
      <c r="DG161" s="4" t="s">
        <v>145</v>
      </c>
      <c r="DI161" s="8" t="str">
        <f t="shared" si="8"/>
        <v>Não</v>
      </c>
      <c r="DJ161" s="4" t="s">
        <v>168</v>
      </c>
      <c r="DK161" t="s">
        <v>149</v>
      </c>
      <c r="DL161">
        <v>54</v>
      </c>
      <c r="DM161" t="s">
        <v>149</v>
      </c>
      <c r="DN161">
        <v>31</v>
      </c>
      <c r="DO161" s="4">
        <v>100</v>
      </c>
      <c r="DP161" s="4">
        <v>62.31</v>
      </c>
      <c r="DQ161" s="4">
        <v>26.21</v>
      </c>
      <c r="DR161">
        <v>0</v>
      </c>
      <c r="DS161">
        <v>174</v>
      </c>
      <c r="DT161">
        <v>455</v>
      </c>
      <c r="DU161">
        <v>0</v>
      </c>
      <c r="DV161">
        <v>0</v>
      </c>
      <c r="DW161">
        <v>18</v>
      </c>
      <c r="DX161">
        <v>8</v>
      </c>
      <c r="DY161">
        <v>20</v>
      </c>
      <c r="DZ161">
        <v>5</v>
      </c>
      <c r="EA161">
        <v>0</v>
      </c>
      <c r="EB161">
        <v>7</v>
      </c>
      <c r="EC161">
        <v>20</v>
      </c>
      <c r="ED161">
        <v>0</v>
      </c>
      <c r="EE161">
        <v>23</v>
      </c>
      <c r="EF161">
        <v>23</v>
      </c>
      <c r="EG161">
        <v>0</v>
      </c>
      <c r="EH161">
        <v>0</v>
      </c>
      <c r="EI161">
        <v>0</v>
      </c>
      <c r="EJ161">
        <v>0</v>
      </c>
      <c r="EK161">
        <v>21</v>
      </c>
      <c r="EL161">
        <v>6</v>
      </c>
      <c r="EM161">
        <v>2</v>
      </c>
      <c r="EN161">
        <v>2</v>
      </c>
      <c r="EO161">
        <v>6</v>
      </c>
      <c r="EP161">
        <v>2</v>
      </c>
      <c r="EQ161" t="s">
        <v>1343</v>
      </c>
      <c r="ER161" t="s">
        <v>1344</v>
      </c>
    </row>
    <row r="162" spans="1:148">
      <c r="A162" s="1">
        <v>159</v>
      </c>
      <c r="B162" t="s">
        <v>1345</v>
      </c>
      <c r="C162" s="4" t="s">
        <v>146</v>
      </c>
      <c r="D162">
        <v>0</v>
      </c>
      <c r="E162">
        <v>4</v>
      </c>
      <c r="F162">
        <v>0</v>
      </c>
      <c r="G162">
        <v>17</v>
      </c>
      <c r="H162">
        <v>119</v>
      </c>
      <c r="I162">
        <v>172</v>
      </c>
      <c r="J162" s="4" t="s">
        <v>146</v>
      </c>
      <c r="K162">
        <v>200</v>
      </c>
      <c r="L162" s="4" t="s">
        <v>146</v>
      </c>
      <c r="M162">
        <v>240</v>
      </c>
      <c r="N162" s="4" t="s">
        <v>145</v>
      </c>
      <c r="P162" s="4" t="s">
        <v>147</v>
      </c>
      <c r="R162" s="4" t="s">
        <v>146</v>
      </c>
      <c r="S162" t="s">
        <v>146</v>
      </c>
      <c r="T162" t="s">
        <v>145</v>
      </c>
      <c r="U162" t="s">
        <v>262</v>
      </c>
      <c r="V162" s="4" t="s">
        <v>146</v>
      </c>
      <c r="W162" t="s">
        <v>1346</v>
      </c>
      <c r="X162" t="s">
        <v>947</v>
      </c>
      <c r="Y162" s="4" t="s">
        <v>145</v>
      </c>
      <c r="AA162">
        <v>13</v>
      </c>
      <c r="AB162">
        <v>1</v>
      </c>
      <c r="AC162" t="s">
        <v>149</v>
      </c>
      <c r="AD162">
        <v>8</v>
      </c>
      <c r="AE162" t="s">
        <v>149</v>
      </c>
      <c r="AF162">
        <v>0</v>
      </c>
      <c r="AG162" t="s">
        <v>146</v>
      </c>
      <c r="AI162">
        <v>2298</v>
      </c>
      <c r="AJ162">
        <v>2298</v>
      </c>
      <c r="AK162">
        <v>2298</v>
      </c>
      <c r="AL162" s="4" t="s">
        <v>146</v>
      </c>
      <c r="AM162" t="s">
        <v>146</v>
      </c>
      <c r="AN162">
        <v>90</v>
      </c>
      <c r="AO162">
        <v>5</v>
      </c>
      <c r="AP162" t="s">
        <v>150</v>
      </c>
      <c r="AR162" s="4" t="s">
        <v>151</v>
      </c>
      <c r="AS162" s="4" t="s">
        <v>145</v>
      </c>
      <c r="AT162">
        <v>95</v>
      </c>
      <c r="AU162" s="4" t="s">
        <v>146</v>
      </c>
      <c r="AV162">
        <v>2</v>
      </c>
      <c r="AW162" s="4" t="s">
        <v>146</v>
      </c>
      <c r="AX162" t="s">
        <v>264</v>
      </c>
      <c r="AY162">
        <v>100</v>
      </c>
      <c r="AZ162">
        <v>100</v>
      </c>
      <c r="BA162">
        <v>100</v>
      </c>
      <c r="BB162">
        <v>0</v>
      </c>
      <c r="BC162">
        <v>0</v>
      </c>
      <c r="BD162" t="s">
        <v>149</v>
      </c>
      <c r="BE162">
        <v>21</v>
      </c>
      <c r="BF162" t="s">
        <v>149</v>
      </c>
      <c r="BG162">
        <v>19</v>
      </c>
      <c r="BH162" t="s">
        <v>149</v>
      </c>
      <c r="BI162">
        <v>57</v>
      </c>
      <c r="BJ162" t="s">
        <v>149</v>
      </c>
      <c r="BK162">
        <v>166</v>
      </c>
      <c r="BL162" t="s">
        <v>149</v>
      </c>
      <c r="BM162">
        <v>171</v>
      </c>
      <c r="BN162" t="s">
        <v>145</v>
      </c>
      <c r="BU162" t="s">
        <v>149</v>
      </c>
      <c r="BV162">
        <v>19</v>
      </c>
      <c r="BW162" t="s">
        <v>149</v>
      </c>
      <c r="BX162">
        <v>0</v>
      </c>
      <c r="BY162" t="s">
        <v>149</v>
      </c>
      <c r="BZ162">
        <v>0</v>
      </c>
      <c r="CA162" t="s">
        <v>149</v>
      </c>
      <c r="CB162">
        <v>0</v>
      </c>
      <c r="CC162" s="4" t="s">
        <v>146</v>
      </c>
      <c r="CD162" t="s">
        <v>146</v>
      </c>
      <c r="CF162" t="s">
        <v>146</v>
      </c>
      <c r="CH162" t="s">
        <v>146</v>
      </c>
      <c r="CJ162" t="s">
        <v>145</v>
      </c>
      <c r="CL162" t="s">
        <v>155</v>
      </c>
      <c r="CN162" t="s">
        <v>146</v>
      </c>
      <c r="CO162" s="6" t="s">
        <v>351</v>
      </c>
      <c r="CP162">
        <v>1</v>
      </c>
      <c r="CQ162">
        <v>18</v>
      </c>
      <c r="CR162" s="4" t="s">
        <v>146</v>
      </c>
      <c r="CS162" t="s">
        <v>1048</v>
      </c>
      <c r="CT162" s="8">
        <f t="shared" si="9"/>
        <v>67</v>
      </c>
      <c r="CU162" s="4" t="s">
        <v>146</v>
      </c>
      <c r="CV162" t="s">
        <v>1347</v>
      </c>
      <c r="CW162" s="8">
        <f t="shared" si="7"/>
        <v>236</v>
      </c>
      <c r="CX162" s="4" t="s">
        <v>157</v>
      </c>
      <c r="CY162" s="4" t="s">
        <v>146</v>
      </c>
      <c r="CZ162" t="s">
        <v>1348</v>
      </c>
      <c r="DA162" t="s">
        <v>146</v>
      </c>
      <c r="DC162" t="s">
        <v>146</v>
      </c>
      <c r="DE162" t="s">
        <v>146</v>
      </c>
      <c r="DG162" s="4" t="s">
        <v>146</v>
      </c>
      <c r="DH162" t="s">
        <v>1048</v>
      </c>
      <c r="DI162" s="8">
        <f t="shared" si="8"/>
        <v>67</v>
      </c>
      <c r="DJ162" s="4" t="s">
        <v>159</v>
      </c>
      <c r="DK162" t="s">
        <v>146</v>
      </c>
      <c r="DM162" t="s">
        <v>146</v>
      </c>
      <c r="DO162" s="4">
        <v>100</v>
      </c>
      <c r="DP162" s="4">
        <v>60</v>
      </c>
      <c r="DQ162" s="4">
        <v>29</v>
      </c>
      <c r="DR162">
        <v>217</v>
      </c>
      <c r="DS162">
        <v>258</v>
      </c>
      <c r="DT162">
        <v>864</v>
      </c>
      <c r="DU162">
        <v>15</v>
      </c>
      <c r="DV162">
        <v>6</v>
      </c>
      <c r="DW162">
        <v>15</v>
      </c>
      <c r="DX162">
        <v>4</v>
      </c>
      <c r="DY162">
        <v>53</v>
      </c>
      <c r="DZ162">
        <v>4</v>
      </c>
      <c r="EA162">
        <v>85</v>
      </c>
      <c r="EB162">
        <v>85</v>
      </c>
      <c r="EC162">
        <v>90</v>
      </c>
      <c r="ED162">
        <v>1</v>
      </c>
      <c r="EE162">
        <v>19</v>
      </c>
      <c r="EF162">
        <v>19</v>
      </c>
      <c r="EG162">
        <v>0</v>
      </c>
      <c r="EH162">
        <v>0</v>
      </c>
      <c r="EI162">
        <v>0</v>
      </c>
      <c r="EJ162">
        <v>42</v>
      </c>
      <c r="EK162">
        <v>19</v>
      </c>
      <c r="EL162">
        <v>26</v>
      </c>
      <c r="EM162">
        <v>21</v>
      </c>
      <c r="EN162">
        <v>21</v>
      </c>
      <c r="EO162">
        <v>15</v>
      </c>
      <c r="EP162">
        <v>11</v>
      </c>
      <c r="EQ162" t="s">
        <v>1349</v>
      </c>
      <c r="ER162" t="s">
        <v>1350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24"/>
  <sheetViews>
    <sheetView tabSelected="1" workbookViewId="0" xr3:uid="{842E5F09-E766-5B8D-85AF-A39847EA96FD}">
      <pane xSplit="2" ySplit="3" topLeftCell="H299" activePane="bottomRight" state="frozen"/>
      <selection pane="bottomRight" activeCell="N177" sqref="N177"/>
      <selection pane="bottomLeft" activeCell="A4" sqref="A4"/>
      <selection pane="topRight" activeCell="C1" sqref="C1"/>
    </sheetView>
  </sheetViews>
  <sheetFormatPr defaultRowHeight="12.75"/>
  <cols>
    <col min="2" max="2" width="44.140625" bestFit="1" customWidth="1"/>
    <col min="12" max="14" width="9.28515625" customWidth="1"/>
  </cols>
  <sheetData>
    <row r="1" spans="1:28">
      <c r="B1">
        <f>SUM(C1:AQ1)</f>
        <v>97</v>
      </c>
      <c r="C1">
        <v>5</v>
      </c>
      <c r="D1">
        <v>5</v>
      </c>
      <c r="E1">
        <v>5</v>
      </c>
      <c r="F1">
        <v>3</v>
      </c>
      <c r="G1">
        <v>3</v>
      </c>
      <c r="H1">
        <v>3</v>
      </c>
      <c r="I1">
        <v>5</v>
      </c>
      <c r="J1">
        <v>3</v>
      </c>
      <c r="K1">
        <v>3</v>
      </c>
      <c r="L1">
        <v>2</v>
      </c>
      <c r="M1">
        <v>5</v>
      </c>
      <c r="N1">
        <v>4</v>
      </c>
      <c r="O1">
        <v>4</v>
      </c>
      <c r="P1">
        <v>4</v>
      </c>
      <c r="Q1">
        <v>4</v>
      </c>
      <c r="S1">
        <v>4</v>
      </c>
      <c r="U1">
        <v>5</v>
      </c>
      <c r="W1">
        <v>4</v>
      </c>
      <c r="Y1">
        <v>4</v>
      </c>
      <c r="Z1">
        <v>4</v>
      </c>
      <c r="AA1">
        <v>4</v>
      </c>
      <c r="AB1">
        <v>14</v>
      </c>
    </row>
    <row r="2" spans="1:28" ht="140.25">
      <c r="B2" t="s">
        <v>1351</v>
      </c>
      <c r="C2" s="3" t="s">
        <v>1352</v>
      </c>
      <c r="D2" s="3" t="s">
        <v>1352</v>
      </c>
      <c r="E2" s="3" t="s">
        <v>1352</v>
      </c>
      <c r="F2" s="3" t="s">
        <v>1353</v>
      </c>
      <c r="G2" s="3" t="s">
        <v>1354</v>
      </c>
      <c r="H2" s="3" t="s">
        <v>1355</v>
      </c>
      <c r="I2" s="3" t="s">
        <v>1356</v>
      </c>
      <c r="J2" s="3" t="s">
        <v>1357</v>
      </c>
      <c r="K2" s="3" t="s">
        <v>1357</v>
      </c>
      <c r="L2" s="3" t="s">
        <v>1358</v>
      </c>
      <c r="M2" s="3" t="s">
        <v>1359</v>
      </c>
      <c r="N2" s="3" t="s">
        <v>1360</v>
      </c>
      <c r="O2" s="3" t="s">
        <v>1360</v>
      </c>
      <c r="P2" s="3" t="s">
        <v>1360</v>
      </c>
      <c r="Q2" s="3" t="s">
        <v>1362</v>
      </c>
      <c r="R2" s="7" t="s">
        <v>1363</v>
      </c>
      <c r="S2" s="3" t="s">
        <v>1362</v>
      </c>
      <c r="T2" s="7" t="s">
        <v>1364</v>
      </c>
      <c r="U2" s="3" t="s">
        <v>1365</v>
      </c>
      <c r="V2" s="3" t="s">
        <v>1366</v>
      </c>
      <c r="W2" s="3" t="s">
        <v>1362</v>
      </c>
      <c r="X2" s="7" t="s">
        <v>1367</v>
      </c>
      <c r="Y2" s="3" t="s">
        <v>1368</v>
      </c>
      <c r="Z2" s="3" t="s">
        <v>1369</v>
      </c>
      <c r="AA2" s="3" t="s">
        <v>1370</v>
      </c>
      <c r="AB2" s="3" t="s">
        <v>1371</v>
      </c>
    </row>
    <row r="3" spans="1:28">
      <c r="A3" s="1"/>
      <c r="B3" t="s">
        <v>0</v>
      </c>
      <c r="C3" s="4" t="s">
        <v>1</v>
      </c>
      <c r="D3" s="4" t="s">
        <v>8</v>
      </c>
      <c r="E3" s="4" t="s">
        <v>10</v>
      </c>
      <c r="F3" s="4" t="s">
        <v>12</v>
      </c>
      <c r="G3" s="4" t="s">
        <v>14</v>
      </c>
      <c r="H3" s="4" t="s">
        <v>16</v>
      </c>
      <c r="I3" s="4" t="s">
        <v>20</v>
      </c>
      <c r="J3" s="4" t="s">
        <v>23</v>
      </c>
      <c r="K3" s="4" t="s">
        <v>36</v>
      </c>
      <c r="L3" s="4" t="s">
        <v>42</v>
      </c>
      <c r="M3" s="4" t="s">
        <v>43</v>
      </c>
      <c r="N3" s="4" t="s">
        <v>45</v>
      </c>
      <c r="O3" s="4" t="s">
        <v>47</v>
      </c>
      <c r="P3" s="4" t="s">
        <v>79</v>
      </c>
      <c r="Q3" s="4" t="s">
        <v>94</v>
      </c>
      <c r="R3" s="8"/>
      <c r="S3" s="4" t="s">
        <v>96</v>
      </c>
      <c r="T3" s="8"/>
      <c r="U3" s="4" t="s">
        <v>98</v>
      </c>
      <c r="V3" s="4" t="s">
        <v>99</v>
      </c>
      <c r="W3" s="4" t="s">
        <v>107</v>
      </c>
      <c r="X3" s="8"/>
      <c r="Y3" s="4" t="s">
        <v>109</v>
      </c>
      <c r="Z3" s="4" t="s">
        <v>114</v>
      </c>
      <c r="AA3" s="4" t="s">
        <v>115</v>
      </c>
      <c r="AB3" s="4" t="s">
        <v>116</v>
      </c>
    </row>
    <row r="4" spans="1:28">
      <c r="A4" s="1">
        <v>1</v>
      </c>
      <c r="B4" t="s">
        <v>144</v>
      </c>
      <c r="C4" s="4" t="s">
        <v>145</v>
      </c>
      <c r="D4" s="4" t="s">
        <v>146</v>
      </c>
      <c r="E4" s="4" t="s">
        <v>146</v>
      </c>
      <c r="F4" s="4" t="s">
        <v>146</v>
      </c>
      <c r="G4" s="4" t="s">
        <v>147</v>
      </c>
      <c r="H4" s="4" t="s">
        <v>146</v>
      </c>
      <c r="I4" s="4" t="s">
        <v>146</v>
      </c>
      <c r="J4" s="4" t="s">
        <v>145</v>
      </c>
      <c r="K4" s="4" t="s">
        <v>146</v>
      </c>
      <c r="L4" s="4" t="s">
        <v>151</v>
      </c>
      <c r="M4" s="4" t="s">
        <v>145</v>
      </c>
      <c r="N4" s="4" t="s">
        <v>146</v>
      </c>
      <c r="O4" s="4" t="s">
        <v>146</v>
      </c>
      <c r="P4" s="4" t="s">
        <v>146</v>
      </c>
      <c r="Q4" s="4" t="s">
        <v>145</v>
      </c>
      <c r="R4" s="8" t="s">
        <v>145</v>
      </c>
      <c r="S4" s="4" t="s">
        <v>145</v>
      </c>
      <c r="T4" s="8" t="s">
        <v>145</v>
      </c>
      <c r="U4" s="4" t="s">
        <v>157</v>
      </c>
      <c r="V4" s="4" t="s">
        <v>146</v>
      </c>
      <c r="W4" s="4" t="s">
        <v>145</v>
      </c>
      <c r="X4" s="8" t="s">
        <v>145</v>
      </c>
      <c r="Y4" s="4" t="s">
        <v>159</v>
      </c>
      <c r="Z4" s="4">
        <v>100</v>
      </c>
      <c r="AA4" s="4">
        <v>60</v>
      </c>
      <c r="AB4" s="4">
        <v>25</v>
      </c>
    </row>
    <row r="5" spans="1:28">
      <c r="A5" s="1">
        <v>2</v>
      </c>
      <c r="B5" t="s">
        <v>162</v>
      </c>
      <c r="C5" s="4" t="s">
        <v>145</v>
      </c>
      <c r="D5" s="4" t="s">
        <v>146</v>
      </c>
      <c r="E5" s="4" t="s">
        <v>146</v>
      </c>
      <c r="F5" s="4" t="s">
        <v>145</v>
      </c>
      <c r="G5" s="4" t="s">
        <v>147</v>
      </c>
      <c r="H5" s="4" t="s">
        <v>146</v>
      </c>
      <c r="I5" s="4" t="s">
        <v>146</v>
      </c>
      <c r="J5" s="4" t="s">
        <v>145</v>
      </c>
      <c r="K5" s="4" t="s">
        <v>146</v>
      </c>
      <c r="L5" s="4" t="s">
        <v>151</v>
      </c>
      <c r="M5" s="4" t="s">
        <v>145</v>
      </c>
      <c r="N5" s="4" t="s">
        <v>145</v>
      </c>
      <c r="O5" s="4" t="s">
        <v>146</v>
      </c>
      <c r="P5" s="4" t="s">
        <v>146</v>
      </c>
      <c r="Q5" s="4" t="s">
        <v>145</v>
      </c>
      <c r="R5" s="8" t="s">
        <v>145</v>
      </c>
      <c r="S5" s="4" t="s">
        <v>145</v>
      </c>
      <c r="T5" s="8" t="s">
        <v>145</v>
      </c>
      <c r="U5" s="4" t="s">
        <v>157</v>
      </c>
      <c r="V5" s="4" t="s">
        <v>146</v>
      </c>
      <c r="W5" s="4" t="s">
        <v>145</v>
      </c>
      <c r="X5" s="8" t="s">
        <v>145</v>
      </c>
      <c r="Y5" s="4" t="s">
        <v>168</v>
      </c>
      <c r="Z5" s="4">
        <v>100</v>
      </c>
      <c r="AA5" s="4">
        <v>80.02</v>
      </c>
      <c r="AB5" s="4">
        <v>29.31</v>
      </c>
    </row>
    <row r="6" spans="1:28">
      <c r="A6" s="1">
        <v>3</v>
      </c>
      <c r="B6" t="s">
        <v>171</v>
      </c>
      <c r="C6" s="4" t="s">
        <v>145</v>
      </c>
      <c r="D6" s="4" t="s">
        <v>146</v>
      </c>
      <c r="E6" s="4" t="s">
        <v>146</v>
      </c>
      <c r="F6" s="4" t="s">
        <v>146</v>
      </c>
      <c r="G6" s="4" t="s">
        <v>172</v>
      </c>
      <c r="H6" s="4" t="s">
        <v>146</v>
      </c>
      <c r="I6" s="4" t="s">
        <v>146</v>
      </c>
      <c r="J6" s="4" t="s">
        <v>145</v>
      </c>
      <c r="K6" s="4" t="s">
        <v>146</v>
      </c>
      <c r="L6" s="4" t="s">
        <v>151</v>
      </c>
      <c r="M6" s="4" t="s">
        <v>146</v>
      </c>
      <c r="N6" s="4" t="s">
        <v>146</v>
      </c>
      <c r="O6" s="4" t="s">
        <v>146</v>
      </c>
      <c r="P6" s="4" t="s">
        <v>146</v>
      </c>
      <c r="Q6" s="4" t="s">
        <v>145</v>
      </c>
      <c r="R6" s="8" t="s">
        <v>145</v>
      </c>
      <c r="S6" s="4" t="s">
        <v>145</v>
      </c>
      <c r="T6" s="8" t="s">
        <v>145</v>
      </c>
      <c r="U6" s="4" t="s">
        <v>178</v>
      </c>
      <c r="V6" s="4" t="s">
        <v>146</v>
      </c>
      <c r="W6" s="4" t="s">
        <v>146</v>
      </c>
      <c r="X6" s="8">
        <v>3</v>
      </c>
      <c r="Y6" s="4" t="s">
        <v>181</v>
      </c>
      <c r="Z6" s="4">
        <v>99.78</v>
      </c>
      <c r="AA6" s="4">
        <v>60.18</v>
      </c>
      <c r="AB6" s="4">
        <v>27.42</v>
      </c>
    </row>
    <row r="7" spans="1:28">
      <c r="A7" s="1">
        <v>4</v>
      </c>
      <c r="B7" t="s">
        <v>184</v>
      </c>
      <c r="C7" s="4" t="s">
        <v>146</v>
      </c>
      <c r="D7" s="4" t="s">
        <v>146</v>
      </c>
      <c r="E7" s="4" t="s">
        <v>146</v>
      </c>
      <c r="F7" s="4" t="s">
        <v>146</v>
      </c>
      <c r="G7" s="4" t="s">
        <v>185</v>
      </c>
      <c r="H7" s="4" t="s">
        <v>146</v>
      </c>
      <c r="I7" s="4" t="s">
        <v>146</v>
      </c>
      <c r="J7" s="4" t="s">
        <v>145</v>
      </c>
      <c r="K7" s="4" t="s">
        <v>146</v>
      </c>
      <c r="L7" s="4" t="s">
        <v>151</v>
      </c>
      <c r="M7" s="4" t="s">
        <v>146</v>
      </c>
      <c r="N7" s="4" t="s">
        <v>146</v>
      </c>
      <c r="O7" s="4" t="s">
        <v>146</v>
      </c>
      <c r="P7" s="4" t="s">
        <v>146</v>
      </c>
      <c r="Q7" s="4" t="s">
        <v>145</v>
      </c>
      <c r="R7" s="8" t="s">
        <v>145</v>
      </c>
      <c r="S7" s="4" t="s">
        <v>145</v>
      </c>
      <c r="T7" s="8" t="s">
        <v>145</v>
      </c>
      <c r="U7" s="4" t="s">
        <v>178</v>
      </c>
      <c r="V7" s="4" t="s">
        <v>146</v>
      </c>
      <c r="W7" s="4" t="s">
        <v>145</v>
      </c>
      <c r="X7" s="8" t="s">
        <v>145</v>
      </c>
      <c r="Y7" s="4" t="s">
        <v>193</v>
      </c>
      <c r="Z7" s="4">
        <v>100</v>
      </c>
      <c r="AA7" s="4">
        <v>67.33</v>
      </c>
      <c r="AB7" s="4">
        <v>32.47</v>
      </c>
    </row>
    <row r="8" spans="1:28">
      <c r="A8" s="1">
        <v>5</v>
      </c>
      <c r="B8" t="s">
        <v>196</v>
      </c>
      <c r="C8" s="4" t="s">
        <v>145</v>
      </c>
      <c r="D8" s="4" t="s">
        <v>145</v>
      </c>
      <c r="E8" s="4" t="s">
        <v>145</v>
      </c>
      <c r="F8" s="4" t="s">
        <v>145</v>
      </c>
      <c r="G8" s="4" t="s">
        <v>172</v>
      </c>
      <c r="H8" s="4" t="s">
        <v>146</v>
      </c>
      <c r="I8" s="4" t="s">
        <v>146</v>
      </c>
      <c r="J8" s="4" t="s">
        <v>146</v>
      </c>
      <c r="K8" s="4" t="s">
        <v>146</v>
      </c>
      <c r="L8" s="4" t="s">
        <v>151</v>
      </c>
      <c r="M8" s="4" t="s">
        <v>146</v>
      </c>
      <c r="N8" s="4" t="s">
        <v>146</v>
      </c>
      <c r="O8" s="4" t="s">
        <v>146</v>
      </c>
      <c r="P8" s="4" t="s">
        <v>145</v>
      </c>
      <c r="Q8" s="4" t="s">
        <v>146</v>
      </c>
      <c r="R8" s="8">
        <v>2</v>
      </c>
      <c r="S8" s="4" t="s">
        <v>146</v>
      </c>
      <c r="T8" s="8">
        <v>181</v>
      </c>
      <c r="U8" s="4" t="s">
        <v>178</v>
      </c>
      <c r="V8" s="4" t="s">
        <v>146</v>
      </c>
      <c r="W8" s="4" t="s">
        <v>145</v>
      </c>
      <c r="X8" s="8" t="s">
        <v>145</v>
      </c>
      <c r="Y8" s="4"/>
      <c r="Z8" s="4">
        <v>24.98</v>
      </c>
      <c r="AA8" s="4">
        <v>71.52</v>
      </c>
      <c r="AB8" s="4">
        <v>30.85</v>
      </c>
    </row>
    <row r="9" spans="1:28">
      <c r="A9" s="1">
        <v>6</v>
      </c>
      <c r="B9" t="s">
        <v>204</v>
      </c>
      <c r="C9" s="4" t="s">
        <v>146</v>
      </c>
      <c r="D9" s="4" t="s">
        <v>145</v>
      </c>
      <c r="E9" s="4" t="s">
        <v>145</v>
      </c>
      <c r="F9" s="4" t="s">
        <v>145</v>
      </c>
      <c r="G9" s="4" t="s">
        <v>172</v>
      </c>
      <c r="H9" s="4" t="s">
        <v>146</v>
      </c>
      <c r="I9" s="4" t="s">
        <v>146</v>
      </c>
      <c r="J9" s="4" t="s">
        <v>145</v>
      </c>
      <c r="K9" s="4" t="s">
        <v>146</v>
      </c>
      <c r="L9" s="4" t="s">
        <v>151</v>
      </c>
      <c r="M9" s="4" t="s">
        <v>145</v>
      </c>
      <c r="N9" s="4" t="s">
        <v>146</v>
      </c>
      <c r="O9" s="4" t="s">
        <v>145</v>
      </c>
      <c r="P9" s="4" t="s">
        <v>145</v>
      </c>
      <c r="Q9" s="4" t="s">
        <v>146</v>
      </c>
      <c r="R9" s="8">
        <v>16</v>
      </c>
      <c r="S9" s="4" t="s">
        <v>146</v>
      </c>
      <c r="T9" s="8">
        <v>16</v>
      </c>
      <c r="U9" s="4" t="s">
        <v>157</v>
      </c>
      <c r="V9" s="4" t="s">
        <v>146</v>
      </c>
      <c r="W9" s="4" t="s">
        <v>146</v>
      </c>
      <c r="X9" s="8">
        <v>16</v>
      </c>
      <c r="Y9" s="4"/>
      <c r="Z9" s="4">
        <v>100</v>
      </c>
      <c r="AA9" s="4">
        <v>70.05</v>
      </c>
      <c r="AB9" s="4">
        <v>34.75</v>
      </c>
    </row>
    <row r="10" spans="1:28">
      <c r="A10" s="1">
        <v>7</v>
      </c>
      <c r="B10" t="s">
        <v>213</v>
      </c>
      <c r="C10" s="4" t="s">
        <v>145</v>
      </c>
      <c r="D10" s="4" t="s">
        <v>145</v>
      </c>
      <c r="E10" s="4" t="s">
        <v>145</v>
      </c>
      <c r="F10" s="4" t="s">
        <v>145</v>
      </c>
      <c r="G10" s="4" t="s">
        <v>172</v>
      </c>
      <c r="H10" s="4" t="s">
        <v>146</v>
      </c>
      <c r="I10" s="4" t="s">
        <v>146</v>
      </c>
      <c r="J10" s="4" t="s">
        <v>145</v>
      </c>
      <c r="K10" s="4" t="s">
        <v>146</v>
      </c>
      <c r="L10" s="4" t="s">
        <v>157</v>
      </c>
      <c r="M10" s="4" t="s">
        <v>145</v>
      </c>
      <c r="N10" s="4" t="s">
        <v>146</v>
      </c>
      <c r="O10" s="4" t="s">
        <v>146</v>
      </c>
      <c r="P10" s="4" t="s">
        <v>146</v>
      </c>
      <c r="Q10" s="4" t="s">
        <v>146</v>
      </c>
      <c r="R10" s="8">
        <v>7</v>
      </c>
      <c r="S10" s="4" t="s">
        <v>145</v>
      </c>
      <c r="T10" s="8" t="s">
        <v>145</v>
      </c>
      <c r="U10" s="4" t="s">
        <v>157</v>
      </c>
      <c r="V10" s="4" t="s">
        <v>146</v>
      </c>
      <c r="W10" s="4" t="s">
        <v>145</v>
      </c>
      <c r="X10" s="8" t="s">
        <v>145</v>
      </c>
      <c r="Y10" s="4" t="s">
        <v>168</v>
      </c>
      <c r="Z10" s="4">
        <v>100</v>
      </c>
      <c r="AA10" s="4">
        <v>76.400000000000006</v>
      </c>
      <c r="AB10" s="4">
        <v>28.32</v>
      </c>
    </row>
    <row r="11" spans="1:28">
      <c r="A11" s="1">
        <v>8</v>
      </c>
      <c r="B11" t="s">
        <v>222</v>
      </c>
      <c r="C11" s="4" t="s">
        <v>145</v>
      </c>
      <c r="D11" s="4" t="s">
        <v>146</v>
      </c>
      <c r="E11" s="4" t="s">
        <v>146</v>
      </c>
      <c r="F11" s="4" t="s">
        <v>146</v>
      </c>
      <c r="G11" s="4" t="s">
        <v>223</v>
      </c>
      <c r="H11" s="4" t="s">
        <v>146</v>
      </c>
      <c r="I11" s="4" t="s">
        <v>146</v>
      </c>
      <c r="J11" s="4" t="s">
        <v>145</v>
      </c>
      <c r="K11" s="4" t="s">
        <v>146</v>
      </c>
      <c r="L11" s="4" t="s">
        <v>151</v>
      </c>
      <c r="M11" s="4" t="s">
        <v>146</v>
      </c>
      <c r="N11" s="4" t="s">
        <v>146</v>
      </c>
      <c r="O11" s="4" t="s">
        <v>145</v>
      </c>
      <c r="P11" s="4" t="s">
        <v>146</v>
      </c>
      <c r="Q11" s="4" t="s">
        <v>146</v>
      </c>
      <c r="R11" s="8">
        <v>127</v>
      </c>
      <c r="S11" s="4" t="s">
        <v>145</v>
      </c>
      <c r="T11" s="8" t="s">
        <v>145</v>
      </c>
      <c r="U11" s="4" t="s">
        <v>157</v>
      </c>
      <c r="V11" s="4" t="s">
        <v>146</v>
      </c>
      <c r="W11" s="4" t="s">
        <v>146</v>
      </c>
      <c r="X11" s="8">
        <v>129</v>
      </c>
      <c r="Y11" s="4" t="s">
        <v>168</v>
      </c>
      <c r="Z11" s="4">
        <v>100</v>
      </c>
      <c r="AA11" s="4">
        <v>74</v>
      </c>
      <c r="AB11" s="4">
        <v>26</v>
      </c>
    </row>
    <row r="12" spans="1:28">
      <c r="A12" s="1">
        <v>9</v>
      </c>
      <c r="B12" t="s">
        <v>230</v>
      </c>
      <c r="C12" s="4" t="s">
        <v>146</v>
      </c>
      <c r="D12" s="4" t="s">
        <v>145</v>
      </c>
      <c r="E12" s="4" t="s">
        <v>146</v>
      </c>
      <c r="F12" s="4" t="s">
        <v>146</v>
      </c>
      <c r="G12" s="4" t="s">
        <v>147</v>
      </c>
      <c r="H12" s="4" t="s">
        <v>145</v>
      </c>
      <c r="I12" s="4" t="s">
        <v>146</v>
      </c>
      <c r="J12" s="4" t="s">
        <v>145</v>
      </c>
      <c r="K12" s="4" t="s">
        <v>146</v>
      </c>
      <c r="L12" s="4" t="s">
        <v>151</v>
      </c>
      <c r="M12" s="4" t="s">
        <v>146</v>
      </c>
      <c r="N12" s="4" t="s">
        <v>146</v>
      </c>
      <c r="O12" s="4" t="s">
        <v>146</v>
      </c>
      <c r="P12" s="4" t="s">
        <v>146</v>
      </c>
      <c r="Q12" s="4" t="s">
        <v>146</v>
      </c>
      <c r="R12" s="8">
        <v>18</v>
      </c>
      <c r="S12" s="4" t="s">
        <v>146</v>
      </c>
      <c r="T12" s="8">
        <v>144</v>
      </c>
      <c r="U12" s="4" t="s">
        <v>157</v>
      </c>
      <c r="V12" s="4" t="s">
        <v>145</v>
      </c>
      <c r="W12" s="4" t="s">
        <v>145</v>
      </c>
      <c r="X12" s="8" t="s">
        <v>145</v>
      </c>
      <c r="Y12" s="4" t="s">
        <v>159</v>
      </c>
      <c r="Z12" s="4">
        <v>100</v>
      </c>
      <c r="AA12" s="4">
        <v>74.44</v>
      </c>
      <c r="AB12" s="4">
        <v>35.57</v>
      </c>
    </row>
    <row r="13" spans="1:28">
      <c r="A13" s="1">
        <v>10</v>
      </c>
      <c r="B13" t="s">
        <v>239</v>
      </c>
      <c r="C13" s="4" t="s">
        <v>145</v>
      </c>
      <c r="D13" s="4" t="s">
        <v>145</v>
      </c>
      <c r="E13" s="4" t="s">
        <v>145</v>
      </c>
      <c r="F13" s="4" t="s">
        <v>145</v>
      </c>
      <c r="G13" s="4" t="s">
        <v>223</v>
      </c>
      <c r="H13" s="4" t="s">
        <v>146</v>
      </c>
      <c r="I13" s="4" t="s">
        <v>146</v>
      </c>
      <c r="J13" s="4" t="s">
        <v>145</v>
      </c>
      <c r="K13" s="4" t="s">
        <v>146</v>
      </c>
      <c r="L13" s="4" t="s">
        <v>151</v>
      </c>
      <c r="M13" s="4" t="s">
        <v>146</v>
      </c>
      <c r="N13" s="4" t="s">
        <v>146</v>
      </c>
      <c r="O13" s="4" t="s">
        <v>146</v>
      </c>
      <c r="P13" s="4" t="s">
        <v>146</v>
      </c>
      <c r="Q13" s="4" t="s">
        <v>145</v>
      </c>
      <c r="R13" s="8" t="s">
        <v>145</v>
      </c>
      <c r="S13" s="4" t="s">
        <v>146</v>
      </c>
      <c r="T13" s="8">
        <v>212</v>
      </c>
      <c r="U13" s="4" t="s">
        <v>157</v>
      </c>
      <c r="V13" s="4" t="s">
        <v>146</v>
      </c>
      <c r="W13" s="4" t="s">
        <v>145</v>
      </c>
      <c r="X13" s="8" t="s">
        <v>145</v>
      </c>
      <c r="Y13" s="4" t="s">
        <v>159</v>
      </c>
      <c r="Z13" s="4">
        <v>37.04</v>
      </c>
      <c r="AA13" s="4">
        <v>60.06</v>
      </c>
      <c r="AB13" s="4">
        <v>26.59</v>
      </c>
    </row>
    <row r="14" spans="1:28">
      <c r="A14" s="1">
        <v>11</v>
      </c>
      <c r="B14" t="s">
        <v>248</v>
      </c>
      <c r="C14" s="4" t="s">
        <v>145</v>
      </c>
      <c r="D14" s="4" t="s">
        <v>145</v>
      </c>
      <c r="E14" s="4" t="s">
        <v>145</v>
      </c>
      <c r="F14" s="4" t="s">
        <v>145</v>
      </c>
      <c r="G14" s="4" t="s">
        <v>172</v>
      </c>
      <c r="H14" s="4" t="s">
        <v>146</v>
      </c>
      <c r="I14" s="4" t="s">
        <v>146</v>
      </c>
      <c r="J14" s="4" t="s">
        <v>145</v>
      </c>
      <c r="K14" s="4" t="s">
        <v>146</v>
      </c>
      <c r="L14" s="4" t="s">
        <v>157</v>
      </c>
      <c r="M14" s="4" t="s">
        <v>145</v>
      </c>
      <c r="N14" s="4" t="s">
        <v>145</v>
      </c>
      <c r="O14" s="4" t="s">
        <v>146</v>
      </c>
      <c r="P14" s="4" t="s">
        <v>146</v>
      </c>
      <c r="Q14" s="4" t="s">
        <v>146</v>
      </c>
      <c r="R14" s="8">
        <v>115</v>
      </c>
      <c r="S14" s="4" t="s">
        <v>146</v>
      </c>
      <c r="T14" s="8">
        <v>44</v>
      </c>
      <c r="U14" s="4" t="s">
        <v>178</v>
      </c>
      <c r="V14" s="4" t="s">
        <v>146</v>
      </c>
      <c r="W14" s="4" t="s">
        <v>146</v>
      </c>
      <c r="X14" s="8">
        <v>99</v>
      </c>
      <c r="Y14" s="4" t="s">
        <v>193</v>
      </c>
      <c r="Z14" s="4">
        <v>80.989999999999995</v>
      </c>
      <c r="AA14" s="4">
        <v>80.989999999999995</v>
      </c>
      <c r="AB14" s="4">
        <v>27.69</v>
      </c>
    </row>
    <row r="15" spans="1:28">
      <c r="A15" s="1">
        <v>12</v>
      </c>
      <c r="B15" t="s">
        <v>261</v>
      </c>
      <c r="C15" s="4" t="s">
        <v>146</v>
      </c>
      <c r="D15" s="4" t="s">
        <v>145</v>
      </c>
      <c r="E15" s="4" t="s">
        <v>145</v>
      </c>
      <c r="F15" s="4" t="s">
        <v>145</v>
      </c>
      <c r="G15" s="4" t="s">
        <v>147</v>
      </c>
      <c r="H15" s="4" t="s">
        <v>146</v>
      </c>
      <c r="I15" s="4" t="s">
        <v>146</v>
      </c>
      <c r="J15" s="4" t="s">
        <v>145</v>
      </c>
      <c r="K15" s="4" t="s">
        <v>146</v>
      </c>
      <c r="L15" s="4" t="s">
        <v>151</v>
      </c>
      <c r="M15" s="4" t="s">
        <v>146</v>
      </c>
      <c r="N15" s="4" t="s">
        <v>146</v>
      </c>
      <c r="O15" s="4" t="s">
        <v>146</v>
      </c>
      <c r="P15" s="4" t="s">
        <v>146</v>
      </c>
      <c r="Q15" s="4" t="s">
        <v>146</v>
      </c>
      <c r="R15" s="8">
        <v>8</v>
      </c>
      <c r="S15" s="4" t="s">
        <v>146</v>
      </c>
      <c r="T15" s="8">
        <v>8</v>
      </c>
      <c r="U15" s="4" t="s">
        <v>157</v>
      </c>
      <c r="V15" s="4" t="s">
        <v>146</v>
      </c>
      <c r="W15" s="4" t="s">
        <v>146</v>
      </c>
      <c r="X15" s="8">
        <v>8</v>
      </c>
      <c r="Y15" s="4" t="s">
        <v>193</v>
      </c>
      <c r="Z15" s="4">
        <v>100</v>
      </c>
      <c r="AA15" s="4">
        <v>67.63</v>
      </c>
      <c r="AB15" s="4">
        <v>26.16</v>
      </c>
    </row>
    <row r="16" spans="1:28">
      <c r="A16" s="1">
        <v>13</v>
      </c>
      <c r="B16" t="s">
        <v>269</v>
      </c>
      <c r="C16" s="4" t="s">
        <v>146</v>
      </c>
      <c r="D16" s="4" t="s">
        <v>145</v>
      </c>
      <c r="E16" s="4" t="s">
        <v>145</v>
      </c>
      <c r="F16" s="4" t="s">
        <v>145</v>
      </c>
      <c r="G16" s="4" t="s">
        <v>147</v>
      </c>
      <c r="H16" s="4" t="s">
        <v>146</v>
      </c>
      <c r="I16" s="4" t="s">
        <v>146</v>
      </c>
      <c r="J16" s="4" t="s">
        <v>145</v>
      </c>
      <c r="K16" s="4" t="s">
        <v>146</v>
      </c>
      <c r="L16" s="4" t="s">
        <v>151</v>
      </c>
      <c r="M16" s="4" t="s">
        <v>145</v>
      </c>
      <c r="N16" s="4" t="s">
        <v>146</v>
      </c>
      <c r="O16" s="4" t="s">
        <v>146</v>
      </c>
      <c r="P16" s="4" t="s">
        <v>146</v>
      </c>
      <c r="Q16" s="4" t="s">
        <v>146</v>
      </c>
      <c r="R16" s="8">
        <v>16</v>
      </c>
      <c r="S16" s="4" t="s">
        <v>145</v>
      </c>
      <c r="T16" s="8" t="s">
        <v>145</v>
      </c>
      <c r="U16" s="4" t="s">
        <v>157</v>
      </c>
      <c r="V16" s="4" t="s">
        <v>146</v>
      </c>
      <c r="W16" s="4" t="s">
        <v>145</v>
      </c>
      <c r="X16" s="8" t="s">
        <v>145</v>
      </c>
      <c r="Y16" s="4" t="s">
        <v>168</v>
      </c>
      <c r="Z16" s="4">
        <v>30.88</v>
      </c>
      <c r="AA16" s="4">
        <v>72.52</v>
      </c>
      <c r="AB16" s="4">
        <v>25.23</v>
      </c>
    </row>
    <row r="17" spans="1:28">
      <c r="A17" s="1">
        <v>14</v>
      </c>
      <c r="B17" t="s">
        <v>276</v>
      </c>
      <c r="C17" s="4" t="s">
        <v>145</v>
      </c>
      <c r="D17" s="4" t="s">
        <v>146</v>
      </c>
      <c r="E17" s="4" t="s">
        <v>146</v>
      </c>
      <c r="F17" s="4" t="s">
        <v>146</v>
      </c>
      <c r="G17" s="4" t="s">
        <v>147</v>
      </c>
      <c r="H17" s="4" t="s">
        <v>146</v>
      </c>
      <c r="I17" s="4" t="s">
        <v>146</v>
      </c>
      <c r="J17" s="4" t="s">
        <v>145</v>
      </c>
      <c r="K17" s="4" t="s">
        <v>146</v>
      </c>
      <c r="L17" s="4" t="s">
        <v>151</v>
      </c>
      <c r="M17" s="4" t="s">
        <v>146</v>
      </c>
      <c r="N17" s="4" t="s">
        <v>146</v>
      </c>
      <c r="O17" s="4" t="s">
        <v>146</v>
      </c>
      <c r="P17" s="4" t="s">
        <v>146</v>
      </c>
      <c r="Q17" s="4" t="s">
        <v>146</v>
      </c>
      <c r="R17" s="8">
        <v>10</v>
      </c>
      <c r="S17" s="4" t="s">
        <v>146</v>
      </c>
      <c r="T17" s="8">
        <v>189</v>
      </c>
      <c r="U17" s="4" t="s">
        <v>157</v>
      </c>
      <c r="V17" s="4" t="s">
        <v>146</v>
      </c>
      <c r="W17" s="4" t="s">
        <v>145</v>
      </c>
      <c r="X17" s="8" t="s">
        <v>145</v>
      </c>
      <c r="Y17" s="4" t="s">
        <v>168</v>
      </c>
      <c r="Z17" s="4">
        <v>99.62</v>
      </c>
      <c r="AA17" s="4">
        <v>64.34</v>
      </c>
      <c r="AB17" s="4">
        <v>27.04</v>
      </c>
    </row>
    <row r="18" spans="1:28">
      <c r="A18" s="1">
        <v>15</v>
      </c>
      <c r="B18" t="s">
        <v>284</v>
      </c>
      <c r="C18" s="4" t="s">
        <v>145</v>
      </c>
      <c r="D18" s="4" t="s">
        <v>146</v>
      </c>
      <c r="E18" s="4" t="s">
        <v>145</v>
      </c>
      <c r="F18" s="4" t="s">
        <v>145</v>
      </c>
      <c r="G18" s="4" t="s">
        <v>147</v>
      </c>
      <c r="H18" s="4" t="s">
        <v>146</v>
      </c>
      <c r="I18" s="4" t="s">
        <v>146</v>
      </c>
      <c r="J18" s="4" t="s">
        <v>145</v>
      </c>
      <c r="K18" s="4" t="s">
        <v>146</v>
      </c>
      <c r="L18" s="4" t="s">
        <v>157</v>
      </c>
      <c r="M18" s="4" t="s">
        <v>145</v>
      </c>
      <c r="N18" s="4" t="s">
        <v>146</v>
      </c>
      <c r="O18" s="4" t="s">
        <v>146</v>
      </c>
      <c r="P18" s="4" t="s">
        <v>146</v>
      </c>
      <c r="Q18" s="4" t="s">
        <v>145</v>
      </c>
      <c r="R18" s="8" t="s">
        <v>145</v>
      </c>
      <c r="S18" s="4" t="s">
        <v>145</v>
      </c>
      <c r="T18" s="8" t="s">
        <v>145</v>
      </c>
      <c r="U18" s="4" t="s">
        <v>157</v>
      </c>
      <c r="V18" s="4" t="s">
        <v>146</v>
      </c>
      <c r="W18" s="4" t="s">
        <v>145</v>
      </c>
      <c r="X18" s="8" t="s">
        <v>145</v>
      </c>
      <c r="Y18" s="4" t="s">
        <v>193</v>
      </c>
      <c r="Z18" s="4">
        <v>100</v>
      </c>
      <c r="AA18" s="4">
        <v>60</v>
      </c>
      <c r="AB18" s="4">
        <v>25</v>
      </c>
    </row>
    <row r="19" spans="1:28">
      <c r="A19" s="1">
        <v>16</v>
      </c>
      <c r="B19" t="s">
        <v>291</v>
      </c>
      <c r="C19" s="4" t="s">
        <v>146</v>
      </c>
      <c r="D19" s="4" t="s">
        <v>146</v>
      </c>
      <c r="E19" s="4" t="s">
        <v>146</v>
      </c>
      <c r="F19" s="4" t="s">
        <v>145</v>
      </c>
      <c r="G19" s="4" t="s">
        <v>292</v>
      </c>
      <c r="H19" s="4" t="s">
        <v>146</v>
      </c>
      <c r="I19" s="4" t="s">
        <v>146</v>
      </c>
      <c r="J19" s="4" t="s">
        <v>145</v>
      </c>
      <c r="K19" s="4" t="s">
        <v>146</v>
      </c>
      <c r="L19" s="4" t="s">
        <v>151</v>
      </c>
      <c r="M19" s="4" t="s">
        <v>145</v>
      </c>
      <c r="N19" s="4" t="s">
        <v>146</v>
      </c>
      <c r="O19" s="4" t="s">
        <v>146</v>
      </c>
      <c r="P19" s="4" t="s">
        <v>146</v>
      </c>
      <c r="Q19" s="4" t="s">
        <v>145</v>
      </c>
      <c r="R19" s="8" t="s">
        <v>145</v>
      </c>
      <c r="S19" s="4" t="s">
        <v>145</v>
      </c>
      <c r="T19" s="8" t="s">
        <v>145</v>
      </c>
      <c r="U19" s="4" t="s">
        <v>157</v>
      </c>
      <c r="V19" s="4" t="s">
        <v>146</v>
      </c>
      <c r="W19" s="4" t="s">
        <v>145</v>
      </c>
      <c r="X19" s="8" t="s">
        <v>145</v>
      </c>
      <c r="Y19" s="4" t="s">
        <v>168</v>
      </c>
      <c r="Z19" s="4">
        <v>95</v>
      </c>
      <c r="AA19" s="4">
        <v>60</v>
      </c>
      <c r="AB19" s="4">
        <v>25</v>
      </c>
    </row>
    <row r="20" spans="1:28">
      <c r="A20" s="1">
        <v>17</v>
      </c>
      <c r="B20" t="s">
        <v>300</v>
      </c>
      <c r="C20" s="4" t="s">
        <v>146</v>
      </c>
      <c r="D20" s="4" t="s">
        <v>146</v>
      </c>
      <c r="E20" s="4" t="s">
        <v>146</v>
      </c>
      <c r="F20" s="4" t="s">
        <v>146</v>
      </c>
      <c r="G20" s="4" t="s">
        <v>172</v>
      </c>
      <c r="H20" s="4" t="s">
        <v>146</v>
      </c>
      <c r="I20" s="4" t="s">
        <v>146</v>
      </c>
      <c r="J20" s="4" t="s">
        <v>145</v>
      </c>
      <c r="K20" s="4" t="s">
        <v>146</v>
      </c>
      <c r="L20" s="4" t="s">
        <v>151</v>
      </c>
      <c r="M20" s="4" t="s">
        <v>145</v>
      </c>
      <c r="N20" s="4" t="s">
        <v>146</v>
      </c>
      <c r="O20" s="4" t="s">
        <v>146</v>
      </c>
      <c r="P20" s="4" t="s">
        <v>146</v>
      </c>
      <c r="Q20" s="4" t="s">
        <v>146</v>
      </c>
      <c r="R20" s="8">
        <v>11</v>
      </c>
      <c r="S20" s="4" t="s">
        <v>145</v>
      </c>
      <c r="T20" s="8" t="s">
        <v>145</v>
      </c>
      <c r="U20" s="4" t="s">
        <v>178</v>
      </c>
      <c r="V20" s="4" t="s">
        <v>146</v>
      </c>
      <c r="W20" s="4" t="s">
        <v>145</v>
      </c>
      <c r="X20" s="8" t="s">
        <v>145</v>
      </c>
      <c r="Y20" s="4" t="s">
        <v>168</v>
      </c>
      <c r="Z20" s="4">
        <v>28.9</v>
      </c>
      <c r="AA20" s="4">
        <v>80.2</v>
      </c>
      <c r="AB20" s="4">
        <v>28.9</v>
      </c>
    </row>
    <row r="21" spans="1:28">
      <c r="A21" s="1">
        <v>18</v>
      </c>
      <c r="B21" t="s">
        <v>308</v>
      </c>
      <c r="C21" s="4" t="s">
        <v>146</v>
      </c>
      <c r="D21" s="4" t="s">
        <v>146</v>
      </c>
      <c r="E21" s="4" t="s">
        <v>146</v>
      </c>
      <c r="F21" s="4" t="s">
        <v>146</v>
      </c>
      <c r="G21" s="4" t="s">
        <v>147</v>
      </c>
      <c r="H21" s="4" t="s">
        <v>146</v>
      </c>
      <c r="I21" s="4" t="s">
        <v>146</v>
      </c>
      <c r="J21" s="4" t="s">
        <v>145</v>
      </c>
      <c r="K21" s="4" t="s">
        <v>146</v>
      </c>
      <c r="L21" s="4" t="s">
        <v>309</v>
      </c>
      <c r="M21" s="4" t="s">
        <v>145</v>
      </c>
      <c r="N21" s="4" t="s">
        <v>146</v>
      </c>
      <c r="O21" s="4" t="s">
        <v>146</v>
      </c>
      <c r="P21" s="4" t="s">
        <v>146</v>
      </c>
      <c r="Q21" s="4" t="s">
        <v>146</v>
      </c>
      <c r="R21" s="8">
        <v>7</v>
      </c>
      <c r="S21" s="4" t="s">
        <v>146</v>
      </c>
      <c r="T21" s="8">
        <v>176</v>
      </c>
      <c r="U21" s="4" t="s">
        <v>157</v>
      </c>
      <c r="V21" s="4" t="s">
        <v>146</v>
      </c>
      <c r="W21" s="4" t="s">
        <v>145</v>
      </c>
      <c r="X21" s="8" t="s">
        <v>145</v>
      </c>
      <c r="Y21" s="4" t="s">
        <v>159</v>
      </c>
      <c r="Z21" s="4">
        <v>5</v>
      </c>
      <c r="AA21" s="4">
        <v>95</v>
      </c>
      <c r="AB21" s="4">
        <v>5</v>
      </c>
    </row>
    <row r="22" spans="1:28">
      <c r="A22" s="1">
        <v>19</v>
      </c>
      <c r="B22" t="s">
        <v>315</v>
      </c>
      <c r="C22" s="4" t="s">
        <v>146</v>
      </c>
      <c r="D22" s="4" t="s">
        <v>145</v>
      </c>
      <c r="E22" s="4" t="s">
        <v>145</v>
      </c>
      <c r="F22" s="4" t="s">
        <v>145</v>
      </c>
      <c r="G22" s="4" t="s">
        <v>147</v>
      </c>
      <c r="H22" s="4" t="s">
        <v>146</v>
      </c>
      <c r="I22" s="4" t="s">
        <v>146</v>
      </c>
      <c r="J22" s="4" t="s">
        <v>145</v>
      </c>
      <c r="K22" s="4" t="s">
        <v>146</v>
      </c>
      <c r="L22" s="4" t="s">
        <v>151</v>
      </c>
      <c r="M22" s="4" t="s">
        <v>145</v>
      </c>
      <c r="N22" s="4" t="s">
        <v>146</v>
      </c>
      <c r="O22" s="4" t="s">
        <v>146</v>
      </c>
      <c r="P22" s="4" t="s">
        <v>146</v>
      </c>
      <c r="Q22" s="4" t="s">
        <v>146</v>
      </c>
      <c r="R22" s="8">
        <v>37</v>
      </c>
      <c r="S22" s="4" t="s">
        <v>146</v>
      </c>
      <c r="T22" s="8">
        <v>161</v>
      </c>
      <c r="U22" s="4" t="s">
        <v>157</v>
      </c>
      <c r="V22" s="4" t="s">
        <v>146</v>
      </c>
      <c r="W22" s="4" t="s">
        <v>146</v>
      </c>
      <c r="X22" s="8">
        <v>71</v>
      </c>
      <c r="Y22" s="4" t="s">
        <v>159</v>
      </c>
      <c r="Z22" s="4">
        <v>100</v>
      </c>
      <c r="AA22" s="4">
        <v>82</v>
      </c>
      <c r="AB22" s="4">
        <v>50</v>
      </c>
    </row>
    <row r="23" spans="1:28">
      <c r="A23" s="1">
        <v>20</v>
      </c>
      <c r="B23" t="s">
        <v>324</v>
      </c>
      <c r="C23" s="4" t="s">
        <v>146</v>
      </c>
      <c r="D23" s="4" t="s">
        <v>146</v>
      </c>
      <c r="E23" s="4" t="s">
        <v>145</v>
      </c>
      <c r="F23" s="4" t="s">
        <v>145</v>
      </c>
      <c r="G23" s="4" t="s">
        <v>172</v>
      </c>
      <c r="H23" s="4" t="s">
        <v>146</v>
      </c>
      <c r="I23" s="4" t="s">
        <v>146</v>
      </c>
      <c r="J23" s="4" t="s">
        <v>145</v>
      </c>
      <c r="K23" s="4" t="s">
        <v>146</v>
      </c>
      <c r="L23" s="4" t="s">
        <v>151</v>
      </c>
      <c r="M23" s="4" t="s">
        <v>145</v>
      </c>
      <c r="N23" s="4" t="s">
        <v>145</v>
      </c>
      <c r="O23" s="4" t="s">
        <v>146</v>
      </c>
      <c r="P23" s="4" t="s">
        <v>146</v>
      </c>
      <c r="Q23" s="4" t="s">
        <v>146</v>
      </c>
      <c r="R23" s="8">
        <v>12</v>
      </c>
      <c r="S23" s="4" t="s">
        <v>145</v>
      </c>
      <c r="T23" s="8" t="s">
        <v>145</v>
      </c>
      <c r="U23" s="4" t="s">
        <v>178</v>
      </c>
      <c r="V23" s="4" t="s">
        <v>146</v>
      </c>
      <c r="W23" s="4" t="s">
        <v>145</v>
      </c>
      <c r="X23" s="8" t="s">
        <v>145</v>
      </c>
      <c r="Y23" s="4" t="s">
        <v>193</v>
      </c>
      <c r="Z23" s="4">
        <v>100</v>
      </c>
      <c r="AA23" s="4">
        <v>78.45</v>
      </c>
      <c r="AB23" s="4">
        <v>34.450000000000003</v>
      </c>
    </row>
    <row r="24" spans="1:28">
      <c r="A24" s="1">
        <v>21</v>
      </c>
      <c r="B24" t="s">
        <v>331</v>
      </c>
      <c r="C24" s="4" t="s">
        <v>146</v>
      </c>
      <c r="D24" s="4" t="s">
        <v>146</v>
      </c>
      <c r="E24" s="4" t="s">
        <v>146</v>
      </c>
      <c r="F24" s="4" t="s">
        <v>146</v>
      </c>
      <c r="G24" s="4" t="s">
        <v>223</v>
      </c>
      <c r="H24" s="4" t="s">
        <v>146</v>
      </c>
      <c r="I24" s="4" t="s">
        <v>146</v>
      </c>
      <c r="J24" s="4" t="s">
        <v>146</v>
      </c>
      <c r="K24" s="4" t="s">
        <v>146</v>
      </c>
      <c r="L24" s="4" t="s">
        <v>309</v>
      </c>
      <c r="M24" s="4" t="s">
        <v>146</v>
      </c>
      <c r="N24" s="4" t="s">
        <v>146</v>
      </c>
      <c r="O24" s="4" t="s">
        <v>146</v>
      </c>
      <c r="P24" s="4" t="s">
        <v>146</v>
      </c>
      <c r="Q24" s="4" t="s">
        <v>146</v>
      </c>
      <c r="R24" s="8">
        <v>1</v>
      </c>
      <c r="S24" s="4" t="s">
        <v>146</v>
      </c>
      <c r="T24" s="8">
        <v>113</v>
      </c>
      <c r="U24" s="4" t="s">
        <v>157</v>
      </c>
      <c r="V24" s="4" t="s">
        <v>146</v>
      </c>
      <c r="W24" s="4" t="s">
        <v>146</v>
      </c>
      <c r="X24" s="8">
        <v>36</v>
      </c>
      <c r="Y24" s="4" t="s">
        <v>168</v>
      </c>
      <c r="Z24" s="4">
        <v>100</v>
      </c>
      <c r="AA24" s="4">
        <v>67.430000000000007</v>
      </c>
      <c r="AB24" s="4">
        <v>34.42</v>
      </c>
    </row>
    <row r="25" spans="1:28">
      <c r="A25" s="1">
        <v>22</v>
      </c>
      <c r="B25" t="s">
        <v>338</v>
      </c>
      <c r="C25" s="4" t="s">
        <v>145</v>
      </c>
      <c r="D25" s="4" t="s">
        <v>145</v>
      </c>
      <c r="E25" s="4" t="s">
        <v>145</v>
      </c>
      <c r="F25" s="4" t="s">
        <v>145</v>
      </c>
      <c r="G25" s="4" t="s">
        <v>172</v>
      </c>
      <c r="H25" s="4" t="s">
        <v>146</v>
      </c>
      <c r="I25" s="4" t="s">
        <v>146</v>
      </c>
      <c r="J25" s="4" t="s">
        <v>145</v>
      </c>
      <c r="K25" s="4" t="s">
        <v>146</v>
      </c>
      <c r="L25" s="4" t="s">
        <v>151</v>
      </c>
      <c r="M25" s="4" t="s">
        <v>146</v>
      </c>
      <c r="N25" s="4" t="s">
        <v>146</v>
      </c>
      <c r="O25" s="4" t="s">
        <v>146</v>
      </c>
      <c r="P25" s="4" t="s">
        <v>146</v>
      </c>
      <c r="Q25" s="4" t="s">
        <v>145</v>
      </c>
      <c r="R25" s="8" t="s">
        <v>145</v>
      </c>
      <c r="S25" s="4" t="s">
        <v>145</v>
      </c>
      <c r="T25" s="8" t="s">
        <v>145</v>
      </c>
      <c r="U25" s="4" t="s">
        <v>157</v>
      </c>
      <c r="V25" s="4" t="s">
        <v>146</v>
      </c>
      <c r="W25" s="4" t="s">
        <v>145</v>
      </c>
      <c r="X25" s="8" t="s">
        <v>145</v>
      </c>
      <c r="Y25" s="4" t="s">
        <v>168</v>
      </c>
      <c r="Z25" s="4">
        <v>14.25</v>
      </c>
      <c r="AA25" s="4">
        <v>85.75</v>
      </c>
      <c r="AB25" s="4">
        <v>26.9</v>
      </c>
    </row>
    <row r="26" spans="1:28" ht="15" customHeight="1">
      <c r="A26" s="1">
        <v>23</v>
      </c>
      <c r="B26" t="s">
        <v>343</v>
      </c>
      <c r="C26" s="4" t="s">
        <v>146</v>
      </c>
      <c r="D26" s="4" t="s">
        <v>145</v>
      </c>
      <c r="E26" s="4" t="s">
        <v>146</v>
      </c>
      <c r="F26" s="4" t="s">
        <v>146</v>
      </c>
      <c r="G26" s="4" t="s">
        <v>172</v>
      </c>
      <c r="H26" s="4" t="s">
        <v>146</v>
      </c>
      <c r="I26" s="4" t="s">
        <v>146</v>
      </c>
      <c r="J26" s="4" t="s">
        <v>145</v>
      </c>
      <c r="K26" s="4" t="s">
        <v>146</v>
      </c>
      <c r="L26" s="4" t="s">
        <v>151</v>
      </c>
      <c r="M26" s="4" t="s">
        <v>145</v>
      </c>
      <c r="N26" s="4" t="s">
        <v>146</v>
      </c>
      <c r="O26" s="4" t="s">
        <v>146</v>
      </c>
      <c r="P26" s="4" t="s">
        <v>146</v>
      </c>
      <c r="Q26" s="4" t="s">
        <v>146</v>
      </c>
      <c r="R26" s="8">
        <v>4</v>
      </c>
      <c r="S26" s="4" t="s">
        <v>145</v>
      </c>
      <c r="T26" s="8" t="s">
        <v>145</v>
      </c>
      <c r="U26" s="4" t="s">
        <v>157</v>
      </c>
      <c r="V26" s="4" t="s">
        <v>146</v>
      </c>
      <c r="W26" s="4" t="s">
        <v>145</v>
      </c>
      <c r="X26" s="8" t="s">
        <v>145</v>
      </c>
      <c r="Y26" s="4" t="s">
        <v>181</v>
      </c>
      <c r="Z26" s="4">
        <v>0</v>
      </c>
      <c r="AA26" s="4">
        <v>86.05</v>
      </c>
      <c r="AB26" s="4">
        <v>33.979999999999997</v>
      </c>
    </row>
    <row r="27" spans="1:28">
      <c r="A27" s="1">
        <v>24</v>
      </c>
      <c r="B27" t="s">
        <v>355</v>
      </c>
      <c r="C27" s="4" t="s">
        <v>145</v>
      </c>
      <c r="D27" s="4" t="s">
        <v>145</v>
      </c>
      <c r="E27" s="4" t="s">
        <v>145</v>
      </c>
      <c r="F27" s="4" t="s">
        <v>145</v>
      </c>
      <c r="G27" s="4" t="s">
        <v>147</v>
      </c>
      <c r="H27" s="4" t="s">
        <v>146</v>
      </c>
      <c r="I27" s="4" t="s">
        <v>146</v>
      </c>
      <c r="J27" s="4" t="s">
        <v>145</v>
      </c>
      <c r="K27" s="4" t="s">
        <v>146</v>
      </c>
      <c r="L27" s="4" t="s">
        <v>151</v>
      </c>
      <c r="M27" s="4" t="s">
        <v>145</v>
      </c>
      <c r="N27" s="4" t="s">
        <v>146</v>
      </c>
      <c r="O27" s="4" t="s">
        <v>146</v>
      </c>
      <c r="P27" s="4" t="s">
        <v>146</v>
      </c>
      <c r="Q27" s="4" t="s">
        <v>146</v>
      </c>
      <c r="R27" s="8">
        <v>3</v>
      </c>
      <c r="S27" s="4" t="s">
        <v>146</v>
      </c>
      <c r="T27" s="8">
        <v>25</v>
      </c>
      <c r="U27" s="4" t="s">
        <v>178</v>
      </c>
      <c r="V27" s="4" t="s">
        <v>146</v>
      </c>
      <c r="W27" s="4" t="s">
        <v>146</v>
      </c>
      <c r="X27" s="8">
        <v>3</v>
      </c>
      <c r="Y27" s="4" t="s">
        <v>168</v>
      </c>
      <c r="Z27" s="4">
        <v>100</v>
      </c>
      <c r="AA27" s="4">
        <v>76.709999999999994</v>
      </c>
      <c r="AB27" s="4">
        <v>34.9</v>
      </c>
    </row>
    <row r="28" spans="1:28">
      <c r="A28" s="1">
        <v>25</v>
      </c>
      <c r="B28" t="s">
        <v>363</v>
      </c>
      <c r="C28" s="4" t="s">
        <v>145</v>
      </c>
      <c r="D28" s="4" t="s">
        <v>146</v>
      </c>
      <c r="E28" s="4" t="s">
        <v>146</v>
      </c>
      <c r="F28" s="4" t="s">
        <v>146</v>
      </c>
      <c r="G28" s="4" t="s">
        <v>147</v>
      </c>
      <c r="H28" s="4" t="s">
        <v>146</v>
      </c>
      <c r="I28" s="4" t="s">
        <v>146</v>
      </c>
      <c r="J28" s="4" t="s">
        <v>145</v>
      </c>
      <c r="K28" s="4" t="s">
        <v>146</v>
      </c>
      <c r="L28" s="4" t="s">
        <v>151</v>
      </c>
      <c r="M28" s="4" t="s">
        <v>145</v>
      </c>
      <c r="N28" s="4" t="s">
        <v>146</v>
      </c>
      <c r="O28" s="4" t="s">
        <v>146</v>
      </c>
      <c r="P28" s="4" t="s">
        <v>146</v>
      </c>
      <c r="Q28" s="4" t="s">
        <v>146</v>
      </c>
      <c r="R28" s="8">
        <v>256</v>
      </c>
      <c r="S28" s="4" t="s">
        <v>145</v>
      </c>
      <c r="T28" s="8" t="s">
        <v>145</v>
      </c>
      <c r="U28" s="4" t="s">
        <v>157</v>
      </c>
      <c r="V28" s="4" t="s">
        <v>146</v>
      </c>
      <c r="W28" s="4" t="s">
        <v>146</v>
      </c>
      <c r="X28" s="8">
        <v>208</v>
      </c>
      <c r="Y28" s="4" t="s">
        <v>193</v>
      </c>
      <c r="Z28" s="4">
        <v>100</v>
      </c>
      <c r="AA28" s="4">
        <v>100</v>
      </c>
      <c r="AB28" s="4">
        <v>27.69</v>
      </c>
    </row>
    <row r="29" spans="1:28">
      <c r="A29" s="1">
        <v>26</v>
      </c>
      <c r="B29" t="s">
        <v>371</v>
      </c>
      <c r="C29" s="4" t="s">
        <v>146</v>
      </c>
      <c r="D29" s="4" t="s">
        <v>145</v>
      </c>
      <c r="E29" s="4" t="s">
        <v>145</v>
      </c>
      <c r="F29" s="4" t="s">
        <v>145</v>
      </c>
      <c r="G29" s="4" t="s">
        <v>172</v>
      </c>
      <c r="H29" s="4" t="s">
        <v>146</v>
      </c>
      <c r="I29" s="4" t="s">
        <v>146</v>
      </c>
      <c r="J29" s="4" t="s">
        <v>145</v>
      </c>
      <c r="K29" s="4" t="s">
        <v>146</v>
      </c>
      <c r="L29" s="4" t="s">
        <v>151</v>
      </c>
      <c r="M29" s="4" t="s">
        <v>145</v>
      </c>
      <c r="N29" s="4" t="s">
        <v>146</v>
      </c>
      <c r="O29" s="4" t="s">
        <v>146</v>
      </c>
      <c r="P29" s="4" t="s">
        <v>146</v>
      </c>
      <c r="Q29" s="4" t="s">
        <v>146</v>
      </c>
      <c r="R29" s="8">
        <v>3</v>
      </c>
      <c r="S29" s="4" t="s">
        <v>146</v>
      </c>
      <c r="T29" s="8">
        <v>182</v>
      </c>
      <c r="U29" s="4" t="s">
        <v>178</v>
      </c>
      <c r="V29" s="4" t="s">
        <v>146</v>
      </c>
      <c r="W29" s="4" t="s">
        <v>146</v>
      </c>
      <c r="X29" s="8">
        <v>31</v>
      </c>
      <c r="Y29" s="4" t="s">
        <v>159</v>
      </c>
      <c r="Z29" s="4">
        <v>24.3</v>
      </c>
      <c r="AA29" s="4">
        <v>75.239999999999995</v>
      </c>
      <c r="AB29" s="4">
        <v>26.2</v>
      </c>
    </row>
    <row r="30" spans="1:28">
      <c r="A30" s="1">
        <v>27</v>
      </c>
      <c r="B30" t="s">
        <v>380</v>
      </c>
      <c r="C30" s="4" t="s">
        <v>145</v>
      </c>
      <c r="D30" s="4" t="s">
        <v>145</v>
      </c>
      <c r="E30" s="4" t="s">
        <v>145</v>
      </c>
      <c r="F30" s="4" t="s">
        <v>145</v>
      </c>
      <c r="G30" s="4" t="s">
        <v>147</v>
      </c>
      <c r="H30" s="4" t="s">
        <v>146</v>
      </c>
      <c r="I30" s="4" t="s">
        <v>146</v>
      </c>
      <c r="J30" s="4" t="s">
        <v>145</v>
      </c>
      <c r="K30" s="4" t="s">
        <v>146</v>
      </c>
      <c r="L30" s="4" t="s">
        <v>151</v>
      </c>
      <c r="M30" s="4" t="s">
        <v>146</v>
      </c>
      <c r="N30" s="4" t="s">
        <v>146</v>
      </c>
      <c r="O30" s="4" t="s">
        <v>146</v>
      </c>
      <c r="P30" s="4" t="s">
        <v>146</v>
      </c>
      <c r="Q30" s="4" t="s">
        <v>146</v>
      </c>
      <c r="R30" s="8">
        <v>-32</v>
      </c>
      <c r="S30" s="4" t="s">
        <v>146</v>
      </c>
      <c r="T30" s="8">
        <v>173</v>
      </c>
      <c r="U30" s="4" t="s">
        <v>178</v>
      </c>
      <c r="V30" s="4" t="s">
        <v>146</v>
      </c>
      <c r="W30" s="4" t="s">
        <v>145</v>
      </c>
      <c r="X30" s="8" t="s">
        <v>145</v>
      </c>
      <c r="Y30" s="4" t="s">
        <v>159</v>
      </c>
      <c r="Z30" s="4">
        <v>100</v>
      </c>
      <c r="AA30" s="4">
        <v>84.19</v>
      </c>
      <c r="AB30" s="4">
        <v>37.89</v>
      </c>
    </row>
    <row r="31" spans="1:28">
      <c r="A31" s="1">
        <v>28</v>
      </c>
      <c r="B31" t="s">
        <v>389</v>
      </c>
      <c r="C31" s="4" t="s">
        <v>145</v>
      </c>
      <c r="D31" s="4" t="s">
        <v>145</v>
      </c>
      <c r="E31" s="4" t="s">
        <v>145</v>
      </c>
      <c r="F31" s="4" t="s">
        <v>145</v>
      </c>
      <c r="G31" s="4" t="s">
        <v>223</v>
      </c>
      <c r="H31" s="4" t="s">
        <v>146</v>
      </c>
      <c r="I31" s="4" t="s">
        <v>146</v>
      </c>
      <c r="J31" s="4" t="s">
        <v>145</v>
      </c>
      <c r="K31" s="4" t="s">
        <v>146</v>
      </c>
      <c r="L31" s="4" t="s">
        <v>151</v>
      </c>
      <c r="M31" s="4" t="s">
        <v>146</v>
      </c>
      <c r="N31" s="4" t="s">
        <v>146</v>
      </c>
      <c r="O31" s="4" t="s">
        <v>146</v>
      </c>
      <c r="P31" s="4" t="s">
        <v>146</v>
      </c>
      <c r="Q31" s="4" t="s">
        <v>146</v>
      </c>
      <c r="R31" s="8">
        <v>196</v>
      </c>
      <c r="S31" s="4" t="s">
        <v>146</v>
      </c>
      <c r="T31" s="8">
        <v>196</v>
      </c>
      <c r="U31" s="4" t="s">
        <v>157</v>
      </c>
      <c r="V31" s="4" t="s">
        <v>146</v>
      </c>
      <c r="W31" s="4" t="s">
        <v>145</v>
      </c>
      <c r="X31" s="8" t="s">
        <v>145</v>
      </c>
      <c r="Y31" s="4" t="s">
        <v>168</v>
      </c>
      <c r="Z31" s="4">
        <v>33.130000000000003</v>
      </c>
      <c r="AA31" s="4">
        <v>62.98</v>
      </c>
      <c r="AB31" s="4">
        <v>34.380000000000003</v>
      </c>
    </row>
    <row r="32" spans="1:28">
      <c r="A32" s="1">
        <v>29</v>
      </c>
      <c r="B32" t="s">
        <v>397</v>
      </c>
      <c r="C32" s="4" t="s">
        <v>145</v>
      </c>
      <c r="D32" s="4" t="s">
        <v>145</v>
      </c>
      <c r="E32" s="4" t="s">
        <v>145</v>
      </c>
      <c r="F32" s="4" t="s">
        <v>145</v>
      </c>
      <c r="G32" s="4" t="s">
        <v>172</v>
      </c>
      <c r="H32" s="4" t="s">
        <v>146</v>
      </c>
      <c r="I32" s="4" t="s">
        <v>146</v>
      </c>
      <c r="J32" s="4" t="s">
        <v>145</v>
      </c>
      <c r="K32" s="4" t="s">
        <v>146</v>
      </c>
      <c r="L32" s="4" t="s">
        <v>151</v>
      </c>
      <c r="M32" s="4" t="s">
        <v>145</v>
      </c>
      <c r="N32" s="4" t="s">
        <v>146</v>
      </c>
      <c r="O32" s="4" t="s">
        <v>146</v>
      </c>
      <c r="P32" s="4" t="s">
        <v>146</v>
      </c>
      <c r="Q32" s="4" t="s">
        <v>146</v>
      </c>
      <c r="R32" s="8">
        <v>18</v>
      </c>
      <c r="S32" s="4" t="s">
        <v>146</v>
      </c>
      <c r="T32" s="8">
        <v>203</v>
      </c>
      <c r="U32" s="4" t="s">
        <v>157</v>
      </c>
      <c r="V32" s="4" t="s">
        <v>146</v>
      </c>
      <c r="W32" s="4" t="s">
        <v>145</v>
      </c>
      <c r="X32" s="8" t="s">
        <v>145</v>
      </c>
      <c r="Y32" s="4" t="s">
        <v>159</v>
      </c>
      <c r="Z32" s="4">
        <v>20.190000000000001</v>
      </c>
      <c r="AA32" s="4">
        <v>79.81</v>
      </c>
      <c r="AB32" s="4">
        <v>33.229999999999997</v>
      </c>
    </row>
    <row r="33" spans="1:28">
      <c r="A33" s="1">
        <v>30</v>
      </c>
      <c r="B33" t="s">
        <v>404</v>
      </c>
      <c r="C33" s="4" t="s">
        <v>146</v>
      </c>
      <c r="D33" s="4" t="s">
        <v>145</v>
      </c>
      <c r="E33" s="4" t="s">
        <v>145</v>
      </c>
      <c r="F33" s="4" t="s">
        <v>145</v>
      </c>
      <c r="G33" s="4" t="s">
        <v>172</v>
      </c>
      <c r="H33" s="4" t="s">
        <v>146</v>
      </c>
      <c r="I33" s="4" t="s">
        <v>146</v>
      </c>
      <c r="J33" s="4" t="s">
        <v>145</v>
      </c>
      <c r="K33" s="4" t="s">
        <v>146</v>
      </c>
      <c r="L33" s="4" t="s">
        <v>151</v>
      </c>
      <c r="M33" s="4" t="s">
        <v>145</v>
      </c>
      <c r="N33" s="4" t="s">
        <v>145</v>
      </c>
      <c r="O33" s="4" t="s">
        <v>146</v>
      </c>
      <c r="P33" s="4" t="s">
        <v>146</v>
      </c>
      <c r="Q33" s="4" t="s">
        <v>146</v>
      </c>
      <c r="R33" s="8">
        <v>35</v>
      </c>
      <c r="S33" s="4" t="s">
        <v>145</v>
      </c>
      <c r="T33" s="8" t="s">
        <v>145</v>
      </c>
      <c r="U33" s="4" t="s">
        <v>157</v>
      </c>
      <c r="V33" s="4" t="s">
        <v>146</v>
      </c>
      <c r="W33" s="4" t="s">
        <v>145</v>
      </c>
      <c r="X33" s="8" t="s">
        <v>145</v>
      </c>
      <c r="Y33" s="4" t="s">
        <v>159</v>
      </c>
      <c r="Z33" s="4">
        <v>25.97</v>
      </c>
      <c r="AA33" s="4">
        <v>74.290000000000006</v>
      </c>
      <c r="AB33" s="4">
        <v>25.97</v>
      </c>
    </row>
    <row r="34" spans="1:28">
      <c r="A34" s="1">
        <v>31</v>
      </c>
      <c r="B34" t="s">
        <v>412</v>
      </c>
      <c r="C34" s="4" t="s">
        <v>146</v>
      </c>
      <c r="D34" s="4" t="s">
        <v>146</v>
      </c>
      <c r="E34" s="4" t="s">
        <v>146</v>
      </c>
      <c r="F34" s="4" t="s">
        <v>146</v>
      </c>
      <c r="G34" s="4" t="s">
        <v>223</v>
      </c>
      <c r="H34" s="4" t="s">
        <v>146</v>
      </c>
      <c r="I34" s="4" t="s">
        <v>146</v>
      </c>
      <c r="J34" s="4" t="s">
        <v>145</v>
      </c>
      <c r="K34" s="4" t="s">
        <v>146</v>
      </c>
      <c r="L34" s="4" t="s">
        <v>151</v>
      </c>
      <c r="M34" s="4" t="s">
        <v>145</v>
      </c>
      <c r="N34" s="4" t="s">
        <v>146</v>
      </c>
      <c r="O34" s="4" t="s">
        <v>146</v>
      </c>
      <c r="P34" s="4" t="s">
        <v>146</v>
      </c>
      <c r="Q34" s="4" t="s">
        <v>146</v>
      </c>
      <c r="R34" s="8">
        <v>0</v>
      </c>
      <c r="S34" s="4" t="s">
        <v>145</v>
      </c>
      <c r="T34" s="8" t="s">
        <v>145</v>
      </c>
      <c r="U34" s="4" t="s">
        <v>178</v>
      </c>
      <c r="V34" s="4" t="s">
        <v>146</v>
      </c>
      <c r="W34" s="4" t="s">
        <v>146</v>
      </c>
      <c r="X34" s="8">
        <v>39</v>
      </c>
      <c r="Y34" s="4" t="s">
        <v>168</v>
      </c>
      <c r="Z34" s="4">
        <v>95.17</v>
      </c>
      <c r="AA34" s="4">
        <v>60.37</v>
      </c>
      <c r="AB34" s="4">
        <v>35.4</v>
      </c>
    </row>
    <row r="35" spans="1:28">
      <c r="A35" s="1">
        <v>32</v>
      </c>
      <c r="B35" t="s">
        <v>422</v>
      </c>
      <c r="C35" s="4" t="s">
        <v>146</v>
      </c>
      <c r="D35" s="4" t="s">
        <v>146</v>
      </c>
      <c r="E35" s="4" t="s">
        <v>146</v>
      </c>
      <c r="F35" s="4" t="s">
        <v>146</v>
      </c>
      <c r="G35" s="4" t="s">
        <v>147</v>
      </c>
      <c r="H35" s="4" t="s">
        <v>146</v>
      </c>
      <c r="I35" s="4" t="s">
        <v>146</v>
      </c>
      <c r="J35" s="4" t="s">
        <v>145</v>
      </c>
      <c r="K35" s="4" t="s">
        <v>146</v>
      </c>
      <c r="L35" s="4" t="s">
        <v>151</v>
      </c>
      <c r="M35" s="4" t="s">
        <v>145</v>
      </c>
      <c r="N35" s="4" t="s">
        <v>146</v>
      </c>
      <c r="O35" s="4" t="s">
        <v>146</v>
      </c>
      <c r="P35" s="4" t="s">
        <v>146</v>
      </c>
      <c r="Q35" s="4" t="s">
        <v>146</v>
      </c>
      <c r="R35" s="8">
        <v>46</v>
      </c>
      <c r="S35" s="4" t="s">
        <v>146</v>
      </c>
      <c r="T35" s="8">
        <v>46</v>
      </c>
      <c r="U35" s="4" t="s">
        <v>157</v>
      </c>
      <c r="V35" s="4" t="s">
        <v>146</v>
      </c>
      <c r="W35" s="4" t="s">
        <v>146</v>
      </c>
      <c r="X35" s="8">
        <v>46</v>
      </c>
      <c r="Y35" s="4" t="s">
        <v>193</v>
      </c>
      <c r="Z35" s="4">
        <v>31.7</v>
      </c>
      <c r="AA35" s="4">
        <v>65.69</v>
      </c>
      <c r="AB35" s="4">
        <v>31.7</v>
      </c>
    </row>
    <row r="36" spans="1:28">
      <c r="A36" s="1">
        <v>33</v>
      </c>
      <c r="B36" t="s">
        <v>428</v>
      </c>
      <c r="C36" s="4" t="s">
        <v>146</v>
      </c>
      <c r="D36" s="4" t="s">
        <v>145</v>
      </c>
      <c r="E36" s="4" t="s">
        <v>145</v>
      </c>
      <c r="F36" s="4" t="s">
        <v>146</v>
      </c>
      <c r="G36" s="4" t="s">
        <v>223</v>
      </c>
      <c r="H36" s="4" t="s">
        <v>146</v>
      </c>
      <c r="I36" s="4" t="s">
        <v>146</v>
      </c>
      <c r="J36" s="4" t="s">
        <v>145</v>
      </c>
      <c r="K36" s="4" t="s">
        <v>146</v>
      </c>
      <c r="L36" s="4" t="s">
        <v>157</v>
      </c>
      <c r="M36" s="4" t="s">
        <v>145</v>
      </c>
      <c r="N36" s="4" t="s">
        <v>145</v>
      </c>
      <c r="O36" s="4" t="s">
        <v>146</v>
      </c>
      <c r="P36" s="4" t="s">
        <v>146</v>
      </c>
      <c r="Q36" s="4" t="s">
        <v>146</v>
      </c>
      <c r="R36" s="8">
        <v>94</v>
      </c>
      <c r="S36" s="4" t="s">
        <v>146</v>
      </c>
      <c r="T36" s="8">
        <v>211</v>
      </c>
      <c r="U36" s="4" t="s">
        <v>157</v>
      </c>
      <c r="V36" s="4" t="s">
        <v>146</v>
      </c>
      <c r="W36" s="4" t="s">
        <v>145</v>
      </c>
      <c r="X36" s="8" t="s">
        <v>145</v>
      </c>
      <c r="Y36" s="4" t="s">
        <v>159</v>
      </c>
      <c r="Z36" s="4">
        <v>100</v>
      </c>
      <c r="AA36" s="4">
        <v>63.68</v>
      </c>
      <c r="AB36" s="4">
        <v>37.659999999999997</v>
      </c>
    </row>
    <row r="37" spans="1:28">
      <c r="A37" s="1">
        <v>34</v>
      </c>
      <c r="B37" t="s">
        <v>436</v>
      </c>
      <c r="C37" s="4" t="s">
        <v>145</v>
      </c>
      <c r="D37" s="4" t="s">
        <v>146</v>
      </c>
      <c r="E37" s="4" t="s">
        <v>145</v>
      </c>
      <c r="F37" s="4" t="s">
        <v>145</v>
      </c>
      <c r="G37" s="4" t="s">
        <v>147</v>
      </c>
      <c r="H37" s="4" t="s">
        <v>146</v>
      </c>
      <c r="I37" s="4" t="s">
        <v>146</v>
      </c>
      <c r="J37" s="4" t="s">
        <v>145</v>
      </c>
      <c r="K37" s="4" t="s">
        <v>146</v>
      </c>
      <c r="L37" s="4" t="s">
        <v>151</v>
      </c>
      <c r="M37" s="4" t="s">
        <v>145</v>
      </c>
      <c r="N37" s="4" t="s">
        <v>146</v>
      </c>
      <c r="O37" s="4" t="s">
        <v>146</v>
      </c>
      <c r="P37" s="4" t="s">
        <v>146</v>
      </c>
      <c r="Q37" s="4" t="s">
        <v>146</v>
      </c>
      <c r="R37" s="8">
        <v>60</v>
      </c>
      <c r="S37" s="4" t="s">
        <v>146</v>
      </c>
      <c r="T37" s="8">
        <v>239</v>
      </c>
      <c r="U37" s="4" t="s">
        <v>157</v>
      </c>
      <c r="V37" s="4" t="s">
        <v>146</v>
      </c>
      <c r="W37" s="4" t="s">
        <v>146</v>
      </c>
      <c r="X37" s="8">
        <v>239</v>
      </c>
      <c r="Y37" s="4" t="s">
        <v>181</v>
      </c>
      <c r="Z37" s="4">
        <v>28.8</v>
      </c>
      <c r="AA37" s="4">
        <v>60.32</v>
      </c>
      <c r="AB37" s="4">
        <v>28.8</v>
      </c>
    </row>
    <row r="38" spans="1:28">
      <c r="A38" s="1">
        <v>35</v>
      </c>
      <c r="B38" t="s">
        <v>444</v>
      </c>
      <c r="C38" s="4" t="s">
        <v>146</v>
      </c>
      <c r="D38" s="4" t="s">
        <v>146</v>
      </c>
      <c r="E38" s="4" t="s">
        <v>145</v>
      </c>
      <c r="F38" s="4" t="s">
        <v>145</v>
      </c>
      <c r="G38" s="4" t="s">
        <v>172</v>
      </c>
      <c r="H38" s="4" t="s">
        <v>146</v>
      </c>
      <c r="I38" s="4" t="s">
        <v>146</v>
      </c>
      <c r="J38" s="4" t="s">
        <v>145</v>
      </c>
      <c r="K38" s="4" t="s">
        <v>146</v>
      </c>
      <c r="L38" s="4" t="s">
        <v>151</v>
      </c>
      <c r="M38" s="4" t="s">
        <v>145</v>
      </c>
      <c r="N38" s="4" t="s">
        <v>145</v>
      </c>
      <c r="O38" s="4" t="s">
        <v>146</v>
      </c>
      <c r="P38" s="4" t="s">
        <v>146</v>
      </c>
      <c r="Q38" s="4" t="s">
        <v>145</v>
      </c>
      <c r="R38" s="8" t="s">
        <v>145</v>
      </c>
      <c r="S38" s="4" t="s">
        <v>145</v>
      </c>
      <c r="T38" s="8" t="s">
        <v>145</v>
      </c>
      <c r="U38" s="4" t="s">
        <v>178</v>
      </c>
      <c r="V38" s="4" t="s">
        <v>146</v>
      </c>
      <c r="W38" s="4" t="s">
        <v>145</v>
      </c>
      <c r="X38" s="8" t="s">
        <v>145</v>
      </c>
      <c r="Y38" s="4" t="s">
        <v>159</v>
      </c>
      <c r="Z38" s="4">
        <v>100</v>
      </c>
      <c r="AA38" s="4">
        <v>65.48</v>
      </c>
      <c r="AB38" s="4">
        <v>28.42</v>
      </c>
    </row>
    <row r="39" spans="1:28">
      <c r="A39" s="1">
        <v>36</v>
      </c>
      <c r="B39" t="s">
        <v>451</v>
      </c>
      <c r="C39" s="4" t="s">
        <v>146</v>
      </c>
      <c r="D39" s="4" t="s">
        <v>146</v>
      </c>
      <c r="E39" s="4" t="s">
        <v>145</v>
      </c>
      <c r="F39" s="4" t="s">
        <v>145</v>
      </c>
      <c r="G39" s="4" t="s">
        <v>172</v>
      </c>
      <c r="H39" s="4" t="s">
        <v>146</v>
      </c>
      <c r="I39" s="4" t="s">
        <v>146</v>
      </c>
      <c r="J39" s="4" t="s">
        <v>145</v>
      </c>
      <c r="K39" s="4" t="s">
        <v>146</v>
      </c>
      <c r="L39" s="4" t="s">
        <v>151</v>
      </c>
      <c r="M39" s="4" t="s">
        <v>146</v>
      </c>
      <c r="N39" s="4" t="s">
        <v>146</v>
      </c>
      <c r="O39" s="4" t="s">
        <v>146</v>
      </c>
      <c r="P39" s="4" t="s">
        <v>146</v>
      </c>
      <c r="Q39" s="4" t="s">
        <v>146</v>
      </c>
      <c r="R39" s="8">
        <v>5</v>
      </c>
      <c r="S39" s="4" t="s">
        <v>145</v>
      </c>
      <c r="T39" s="8" t="s">
        <v>145</v>
      </c>
      <c r="U39" s="4" t="s">
        <v>178</v>
      </c>
      <c r="V39" s="4" t="s">
        <v>146</v>
      </c>
      <c r="W39" s="4" t="s">
        <v>146</v>
      </c>
      <c r="X39" s="8">
        <v>47</v>
      </c>
      <c r="Y39" s="4" t="s">
        <v>168</v>
      </c>
      <c r="Z39" s="4">
        <v>99.57</v>
      </c>
      <c r="AA39" s="4">
        <v>63.67</v>
      </c>
      <c r="AB39" s="4">
        <v>32.18</v>
      </c>
    </row>
    <row r="40" spans="1:28">
      <c r="A40" s="1">
        <v>37</v>
      </c>
      <c r="B40" t="s">
        <v>460</v>
      </c>
      <c r="C40" s="4" t="s">
        <v>146</v>
      </c>
      <c r="D40" s="4" t="s">
        <v>145</v>
      </c>
      <c r="E40" s="4" t="s">
        <v>145</v>
      </c>
      <c r="F40" s="4" t="s">
        <v>145</v>
      </c>
      <c r="G40" s="4" t="s">
        <v>172</v>
      </c>
      <c r="H40" s="4" t="s">
        <v>146</v>
      </c>
      <c r="I40" s="4" t="s">
        <v>146</v>
      </c>
      <c r="J40" s="4" t="s">
        <v>145</v>
      </c>
      <c r="K40" s="4" t="s">
        <v>146</v>
      </c>
      <c r="L40" s="4" t="s">
        <v>151</v>
      </c>
      <c r="M40" s="4" t="s">
        <v>145</v>
      </c>
      <c r="N40" s="4" t="s">
        <v>146</v>
      </c>
      <c r="O40" s="4" t="s">
        <v>146</v>
      </c>
      <c r="P40" s="4" t="s">
        <v>146</v>
      </c>
      <c r="Q40" s="4" t="s">
        <v>146</v>
      </c>
      <c r="R40" s="8">
        <v>36</v>
      </c>
      <c r="S40" s="4" t="s">
        <v>145</v>
      </c>
      <c r="T40" s="8" t="s">
        <v>145</v>
      </c>
      <c r="U40" s="4" t="s">
        <v>157</v>
      </c>
      <c r="V40" s="4" t="s">
        <v>146</v>
      </c>
      <c r="W40" s="4" t="s">
        <v>146</v>
      </c>
      <c r="X40" s="8">
        <v>123</v>
      </c>
      <c r="Y40" s="4" t="s">
        <v>159</v>
      </c>
      <c r="Z40" s="4">
        <v>33.93</v>
      </c>
      <c r="AA40" s="4">
        <v>73.64</v>
      </c>
      <c r="AB40" s="4">
        <v>33.93</v>
      </c>
    </row>
    <row r="41" spans="1:28">
      <c r="A41" s="1">
        <v>38</v>
      </c>
      <c r="B41" t="s">
        <v>469</v>
      </c>
      <c r="C41" s="4" t="s">
        <v>145</v>
      </c>
      <c r="D41" s="4" t="s">
        <v>146</v>
      </c>
      <c r="E41" s="4" t="s">
        <v>146</v>
      </c>
      <c r="F41" s="4" t="s">
        <v>146</v>
      </c>
      <c r="G41" s="4" t="s">
        <v>223</v>
      </c>
      <c r="H41" s="4" t="s">
        <v>146</v>
      </c>
      <c r="I41" s="4" t="s">
        <v>146</v>
      </c>
      <c r="J41" s="4" t="s">
        <v>145</v>
      </c>
      <c r="K41" s="4" t="s">
        <v>146</v>
      </c>
      <c r="L41" s="4" t="s">
        <v>309</v>
      </c>
      <c r="M41" s="4" t="s">
        <v>146</v>
      </c>
      <c r="N41" s="4" t="s">
        <v>146</v>
      </c>
      <c r="O41" s="4" t="s">
        <v>146</v>
      </c>
      <c r="P41" s="4" t="s">
        <v>146</v>
      </c>
      <c r="Q41" s="4" t="s">
        <v>146</v>
      </c>
      <c r="R41" s="8">
        <v>109</v>
      </c>
      <c r="S41" s="4" t="s">
        <v>145</v>
      </c>
      <c r="T41" s="8" t="s">
        <v>145</v>
      </c>
      <c r="U41" s="4" t="s">
        <v>157</v>
      </c>
      <c r="V41" s="4" t="s">
        <v>146</v>
      </c>
      <c r="W41" s="4" t="s">
        <v>146</v>
      </c>
      <c r="X41" s="8">
        <v>43</v>
      </c>
      <c r="Y41" s="4" t="s">
        <v>193</v>
      </c>
      <c r="Z41" s="4">
        <v>100</v>
      </c>
      <c r="AA41" s="4">
        <v>65.64</v>
      </c>
      <c r="AB41" s="4">
        <v>27.86</v>
      </c>
    </row>
    <row r="42" spans="1:28">
      <c r="A42" s="1">
        <v>39</v>
      </c>
      <c r="B42" t="s">
        <v>481</v>
      </c>
      <c r="C42" s="4" t="s">
        <v>146</v>
      </c>
      <c r="D42" s="4" t="s">
        <v>145</v>
      </c>
      <c r="E42" s="4" t="s">
        <v>145</v>
      </c>
      <c r="F42" s="4" t="s">
        <v>145</v>
      </c>
      <c r="G42" s="4" t="s">
        <v>172</v>
      </c>
      <c r="H42" s="4" t="s">
        <v>146</v>
      </c>
      <c r="I42" s="4" t="s">
        <v>146</v>
      </c>
      <c r="J42" s="4" t="s">
        <v>145</v>
      </c>
      <c r="K42" s="4" t="s">
        <v>146</v>
      </c>
      <c r="L42" s="4" t="s">
        <v>151</v>
      </c>
      <c r="M42" s="4" t="s">
        <v>145</v>
      </c>
      <c r="N42" s="4" t="s">
        <v>145</v>
      </c>
      <c r="O42" s="4" t="s">
        <v>146</v>
      </c>
      <c r="P42" s="4" t="s">
        <v>146</v>
      </c>
      <c r="Q42" s="4" t="s">
        <v>145</v>
      </c>
      <c r="R42" s="8" t="s">
        <v>145</v>
      </c>
      <c r="S42" s="4" t="s">
        <v>146</v>
      </c>
      <c r="T42" s="8">
        <v>200</v>
      </c>
      <c r="U42" s="4" t="s">
        <v>178</v>
      </c>
      <c r="V42" s="4" t="s">
        <v>146</v>
      </c>
      <c r="W42" s="4" t="s">
        <v>146</v>
      </c>
      <c r="X42" s="8">
        <v>0</v>
      </c>
      <c r="Y42" s="4" t="s">
        <v>159</v>
      </c>
      <c r="Z42" s="4">
        <v>99.54</v>
      </c>
      <c r="AA42" s="4">
        <v>80.709999999999994</v>
      </c>
      <c r="AB42" s="4">
        <v>26.67</v>
      </c>
    </row>
    <row r="43" spans="1:28">
      <c r="A43" s="1">
        <v>40</v>
      </c>
      <c r="B43" t="s">
        <v>491</v>
      </c>
      <c r="C43" s="4" t="s">
        <v>145</v>
      </c>
      <c r="D43" s="4" t="s">
        <v>145</v>
      </c>
      <c r="E43" s="4" t="s">
        <v>145</v>
      </c>
      <c r="F43" s="4" t="s">
        <v>145</v>
      </c>
      <c r="G43" s="4" t="s">
        <v>147</v>
      </c>
      <c r="H43" s="4" t="s">
        <v>146</v>
      </c>
      <c r="I43" s="4" t="s">
        <v>146</v>
      </c>
      <c r="J43" s="4" t="s">
        <v>145</v>
      </c>
      <c r="K43" s="4" t="s">
        <v>146</v>
      </c>
      <c r="L43" s="4" t="s">
        <v>151</v>
      </c>
      <c r="M43" s="4" t="s">
        <v>145</v>
      </c>
      <c r="N43" s="4" t="s">
        <v>146</v>
      </c>
      <c r="O43" s="4" t="s">
        <v>146</v>
      </c>
      <c r="P43" s="4" t="s">
        <v>146</v>
      </c>
      <c r="Q43" s="4" t="s">
        <v>146</v>
      </c>
      <c r="R43" s="8">
        <v>16</v>
      </c>
      <c r="S43" s="4" t="s">
        <v>146</v>
      </c>
      <c r="T43" s="8">
        <v>206</v>
      </c>
      <c r="U43" s="4" t="s">
        <v>157</v>
      </c>
      <c r="V43" s="4" t="s">
        <v>146</v>
      </c>
      <c r="W43" s="4" t="s">
        <v>146</v>
      </c>
      <c r="X43" s="8">
        <v>325</v>
      </c>
      <c r="Y43" s="4" t="s">
        <v>159</v>
      </c>
      <c r="Z43" s="4">
        <v>0</v>
      </c>
      <c r="AA43" s="4">
        <v>65.099999999999994</v>
      </c>
      <c r="AB43" s="4">
        <v>28.44</v>
      </c>
    </row>
    <row r="44" spans="1:28">
      <c r="A44" s="1">
        <v>41</v>
      </c>
      <c r="B44" t="s">
        <v>498</v>
      </c>
      <c r="C44" s="4" t="s">
        <v>146</v>
      </c>
      <c r="D44" s="4" t="s">
        <v>146</v>
      </c>
      <c r="E44" s="4" t="s">
        <v>146</v>
      </c>
      <c r="F44" s="4" t="s">
        <v>145</v>
      </c>
      <c r="G44" s="4" t="s">
        <v>147</v>
      </c>
      <c r="H44" s="4" t="s">
        <v>146</v>
      </c>
      <c r="I44" s="4" t="s">
        <v>146</v>
      </c>
      <c r="J44" s="4" t="s">
        <v>145</v>
      </c>
      <c r="K44" s="4" t="s">
        <v>146</v>
      </c>
      <c r="L44" s="4" t="s">
        <v>157</v>
      </c>
      <c r="M44" s="4" t="s">
        <v>145</v>
      </c>
      <c r="N44" s="4" t="s">
        <v>146</v>
      </c>
      <c r="O44" s="4" t="s">
        <v>146</v>
      </c>
      <c r="P44" s="4" t="s">
        <v>146</v>
      </c>
      <c r="Q44" s="4" t="s">
        <v>146</v>
      </c>
      <c r="R44" s="8">
        <v>21</v>
      </c>
      <c r="S44" s="4" t="s">
        <v>145</v>
      </c>
      <c r="T44" s="8" t="s">
        <v>145</v>
      </c>
      <c r="U44" s="4" t="s">
        <v>178</v>
      </c>
      <c r="V44" s="4" t="s">
        <v>146</v>
      </c>
      <c r="W44" s="4" t="s">
        <v>146</v>
      </c>
      <c r="X44" s="8">
        <v>47</v>
      </c>
      <c r="Y44" s="4" t="s">
        <v>159</v>
      </c>
      <c r="Z44" s="4">
        <v>30.61</v>
      </c>
      <c r="AA44" s="4">
        <v>75.16</v>
      </c>
      <c r="AB44" s="4">
        <v>30.61</v>
      </c>
    </row>
    <row r="45" spans="1:28">
      <c r="A45" s="1">
        <v>42</v>
      </c>
      <c r="B45" t="s">
        <v>509</v>
      </c>
      <c r="C45" s="4" t="s">
        <v>146</v>
      </c>
      <c r="D45" s="4" t="s">
        <v>146</v>
      </c>
      <c r="E45" s="4" t="s">
        <v>145</v>
      </c>
      <c r="F45" s="4" t="s">
        <v>145</v>
      </c>
      <c r="G45" s="4" t="s">
        <v>147</v>
      </c>
      <c r="H45" s="4" t="s">
        <v>146</v>
      </c>
      <c r="I45" s="4" t="s">
        <v>146</v>
      </c>
      <c r="J45" s="4" t="s">
        <v>145</v>
      </c>
      <c r="K45" s="4" t="s">
        <v>146</v>
      </c>
      <c r="L45" s="4" t="s">
        <v>151</v>
      </c>
      <c r="M45" s="4" t="s">
        <v>145</v>
      </c>
      <c r="N45" s="4" t="s">
        <v>145</v>
      </c>
      <c r="O45" s="4" t="s">
        <v>145</v>
      </c>
      <c r="P45" s="4" t="s">
        <v>146</v>
      </c>
      <c r="Q45" s="4" t="s">
        <v>146</v>
      </c>
      <c r="R45" s="8">
        <v>32</v>
      </c>
      <c r="S45" s="4" t="s">
        <v>146</v>
      </c>
      <c r="T45" s="8">
        <v>239</v>
      </c>
      <c r="U45" s="4" t="s">
        <v>157</v>
      </c>
      <c r="V45" s="4" t="s">
        <v>146</v>
      </c>
      <c r="W45" s="4" t="s">
        <v>145</v>
      </c>
      <c r="X45" s="8" t="s">
        <v>145</v>
      </c>
      <c r="Y45" s="4" t="s">
        <v>181</v>
      </c>
      <c r="Z45" s="4">
        <v>95</v>
      </c>
      <c r="AA45" s="4">
        <v>73.87</v>
      </c>
      <c r="AB45" s="4">
        <v>29.31</v>
      </c>
    </row>
    <row r="46" spans="1:28">
      <c r="A46" s="1">
        <v>43</v>
      </c>
      <c r="B46" t="s">
        <v>519</v>
      </c>
      <c r="C46" s="4" t="s">
        <v>145</v>
      </c>
      <c r="D46" s="4" t="s">
        <v>145</v>
      </c>
      <c r="E46" s="4" t="s">
        <v>145</v>
      </c>
      <c r="F46" s="4" t="s">
        <v>145</v>
      </c>
      <c r="G46" s="4" t="s">
        <v>172</v>
      </c>
      <c r="H46" s="4" t="s">
        <v>146</v>
      </c>
      <c r="I46" s="4" t="s">
        <v>146</v>
      </c>
      <c r="J46" s="4" t="s">
        <v>145</v>
      </c>
      <c r="K46" s="4" t="s">
        <v>146</v>
      </c>
      <c r="L46" s="4" t="s">
        <v>151</v>
      </c>
      <c r="M46" s="4" t="s">
        <v>146</v>
      </c>
      <c r="N46" s="4" t="s">
        <v>145</v>
      </c>
      <c r="O46" s="4" t="s">
        <v>146</v>
      </c>
      <c r="P46" s="4" t="s">
        <v>146</v>
      </c>
      <c r="Q46" s="4" t="s">
        <v>146</v>
      </c>
      <c r="R46" s="8">
        <v>0</v>
      </c>
      <c r="S46" s="4" t="s">
        <v>146</v>
      </c>
      <c r="T46" s="8">
        <v>196</v>
      </c>
      <c r="U46" s="4" t="s">
        <v>178</v>
      </c>
      <c r="V46" s="4" t="s">
        <v>146</v>
      </c>
      <c r="W46" s="4" t="s">
        <v>145</v>
      </c>
      <c r="X46" s="8" t="s">
        <v>145</v>
      </c>
      <c r="Y46" s="4" t="s">
        <v>168</v>
      </c>
      <c r="Z46" s="4">
        <v>100</v>
      </c>
      <c r="AA46" s="4">
        <v>68.59</v>
      </c>
      <c r="AB46" s="4">
        <v>25.4</v>
      </c>
    </row>
    <row r="47" spans="1:28">
      <c r="A47" s="1">
        <v>44</v>
      </c>
      <c r="B47" t="s">
        <v>526</v>
      </c>
      <c r="C47" s="4" t="s">
        <v>146</v>
      </c>
      <c r="D47" s="4" t="s">
        <v>145</v>
      </c>
      <c r="E47" s="4" t="s">
        <v>145</v>
      </c>
      <c r="F47" s="4" t="s">
        <v>145</v>
      </c>
      <c r="G47" s="4" t="s">
        <v>223</v>
      </c>
      <c r="H47" s="4" t="s">
        <v>146</v>
      </c>
      <c r="I47" s="4" t="s">
        <v>146</v>
      </c>
      <c r="J47" s="4" t="s">
        <v>145</v>
      </c>
      <c r="K47" s="4" t="s">
        <v>146</v>
      </c>
      <c r="L47" s="4" t="s">
        <v>151</v>
      </c>
      <c r="M47" s="4" t="s">
        <v>146</v>
      </c>
      <c r="N47" s="4" t="s">
        <v>145</v>
      </c>
      <c r="O47" s="4" t="s">
        <v>146</v>
      </c>
      <c r="P47" s="4" t="s">
        <v>146</v>
      </c>
      <c r="Q47" s="4" t="s">
        <v>146</v>
      </c>
      <c r="R47" s="8">
        <v>64</v>
      </c>
      <c r="S47" s="4" t="s">
        <v>145</v>
      </c>
      <c r="T47" s="8" t="s">
        <v>145</v>
      </c>
      <c r="U47" s="4" t="s">
        <v>157</v>
      </c>
      <c r="V47" s="4" t="s">
        <v>146</v>
      </c>
      <c r="W47" s="4" t="s">
        <v>146</v>
      </c>
      <c r="X47" s="8">
        <v>8</v>
      </c>
      <c r="Y47" s="4" t="s">
        <v>168</v>
      </c>
      <c r="Z47" s="4">
        <v>35.36</v>
      </c>
      <c r="AA47" s="4">
        <v>83.61</v>
      </c>
      <c r="AB47" s="4">
        <v>37.72</v>
      </c>
    </row>
    <row r="48" spans="1:28">
      <c r="A48" s="1">
        <v>45</v>
      </c>
      <c r="B48" t="s">
        <v>535</v>
      </c>
      <c r="C48" s="4" t="s">
        <v>145</v>
      </c>
      <c r="D48" s="4" t="s">
        <v>145</v>
      </c>
      <c r="E48" s="4" t="s">
        <v>145</v>
      </c>
      <c r="F48" s="4" t="s">
        <v>145</v>
      </c>
      <c r="G48" s="4" t="s">
        <v>147</v>
      </c>
      <c r="H48" s="4" t="s">
        <v>146</v>
      </c>
      <c r="I48" s="4" t="s">
        <v>146</v>
      </c>
      <c r="J48" s="4" t="s">
        <v>145</v>
      </c>
      <c r="K48" s="4" t="s">
        <v>146</v>
      </c>
      <c r="L48" s="4" t="s">
        <v>309</v>
      </c>
      <c r="M48" s="4" t="s">
        <v>145</v>
      </c>
      <c r="N48" s="4" t="s">
        <v>146</v>
      </c>
      <c r="O48" s="4" t="s">
        <v>146</v>
      </c>
      <c r="P48" s="4" t="s">
        <v>146</v>
      </c>
      <c r="Q48" s="4" t="s">
        <v>146</v>
      </c>
      <c r="R48" s="8">
        <v>5</v>
      </c>
      <c r="S48" s="4" t="s">
        <v>146</v>
      </c>
      <c r="T48" s="8">
        <v>5</v>
      </c>
      <c r="U48" s="4" t="s">
        <v>157</v>
      </c>
      <c r="V48" s="4" t="s">
        <v>146</v>
      </c>
      <c r="W48" s="4" t="s">
        <v>146</v>
      </c>
      <c r="X48" s="8">
        <v>19</v>
      </c>
      <c r="Y48" s="4" t="s">
        <v>159</v>
      </c>
      <c r="Z48" s="4">
        <v>100</v>
      </c>
      <c r="AA48" s="4">
        <v>65.739999999999995</v>
      </c>
      <c r="AB48" s="4">
        <v>27.51</v>
      </c>
    </row>
    <row r="49" spans="1:28">
      <c r="A49" s="1">
        <v>46</v>
      </c>
      <c r="B49" t="s">
        <v>542</v>
      </c>
      <c r="C49" s="4" t="s">
        <v>146</v>
      </c>
      <c r="D49" s="4" t="s">
        <v>146</v>
      </c>
      <c r="E49" s="4" t="s">
        <v>145</v>
      </c>
      <c r="F49" s="4" t="s">
        <v>145</v>
      </c>
      <c r="G49" s="4" t="s">
        <v>172</v>
      </c>
      <c r="H49" s="4" t="s">
        <v>146</v>
      </c>
      <c r="I49" s="4" t="s">
        <v>146</v>
      </c>
      <c r="J49" s="4" t="s">
        <v>145</v>
      </c>
      <c r="K49" s="4" t="s">
        <v>146</v>
      </c>
      <c r="L49" s="4" t="s">
        <v>151</v>
      </c>
      <c r="M49" s="4" t="s">
        <v>145</v>
      </c>
      <c r="N49" s="4" t="s">
        <v>146</v>
      </c>
      <c r="O49" s="4" t="s">
        <v>146</v>
      </c>
      <c r="P49" s="4" t="s">
        <v>146</v>
      </c>
      <c r="Q49" s="4" t="s">
        <v>145</v>
      </c>
      <c r="R49" s="8" t="s">
        <v>145</v>
      </c>
      <c r="S49" s="4" t="s">
        <v>145</v>
      </c>
      <c r="T49" s="8" t="s">
        <v>145</v>
      </c>
      <c r="U49" s="4" t="s">
        <v>157</v>
      </c>
      <c r="V49" s="4" t="s">
        <v>146</v>
      </c>
      <c r="W49" s="4" t="s">
        <v>145</v>
      </c>
      <c r="X49" s="8" t="s">
        <v>145</v>
      </c>
      <c r="Y49" s="4" t="s">
        <v>159</v>
      </c>
      <c r="Z49" s="4">
        <v>100</v>
      </c>
      <c r="AA49" s="4">
        <v>97.43</v>
      </c>
      <c r="AB49" s="4">
        <v>41.56</v>
      </c>
    </row>
    <row r="50" spans="1:28">
      <c r="A50" s="1">
        <v>47</v>
      </c>
      <c r="B50" t="s">
        <v>553</v>
      </c>
      <c r="C50" s="4" t="s">
        <v>146</v>
      </c>
      <c r="D50" s="4" t="s">
        <v>146</v>
      </c>
      <c r="E50" s="4" t="s">
        <v>146</v>
      </c>
      <c r="F50" s="4" t="s">
        <v>146</v>
      </c>
      <c r="G50" s="4" t="s">
        <v>172</v>
      </c>
      <c r="H50" s="4" t="s">
        <v>146</v>
      </c>
      <c r="I50" s="4" t="s">
        <v>146</v>
      </c>
      <c r="J50" s="4" t="s">
        <v>145</v>
      </c>
      <c r="K50" s="4" t="s">
        <v>146</v>
      </c>
      <c r="L50" s="4" t="s">
        <v>157</v>
      </c>
      <c r="M50" s="4" t="s">
        <v>145</v>
      </c>
      <c r="N50" s="4" t="s">
        <v>146</v>
      </c>
      <c r="O50" s="4" t="s">
        <v>145</v>
      </c>
      <c r="P50" s="4" t="s">
        <v>146</v>
      </c>
      <c r="Q50" s="4" t="s">
        <v>146</v>
      </c>
      <c r="R50" s="8">
        <v>15</v>
      </c>
      <c r="S50" s="4" t="s">
        <v>146</v>
      </c>
      <c r="T50" s="8">
        <v>205</v>
      </c>
      <c r="U50" s="4" t="s">
        <v>157</v>
      </c>
      <c r="V50" s="4" t="s">
        <v>146</v>
      </c>
      <c r="W50" s="4" t="s">
        <v>145</v>
      </c>
      <c r="X50" s="8" t="s">
        <v>145</v>
      </c>
      <c r="Y50" s="4" t="s">
        <v>168</v>
      </c>
      <c r="Z50" s="4">
        <v>95</v>
      </c>
      <c r="AA50" s="4">
        <v>71</v>
      </c>
      <c r="AB50" s="4">
        <v>21.6</v>
      </c>
    </row>
    <row r="51" spans="1:28">
      <c r="A51" s="1">
        <v>48</v>
      </c>
      <c r="B51" t="s">
        <v>559</v>
      </c>
      <c r="C51" s="4" t="s">
        <v>146</v>
      </c>
      <c r="D51" s="4" t="s">
        <v>146</v>
      </c>
      <c r="E51" s="4" t="s">
        <v>146</v>
      </c>
      <c r="F51" s="4" t="s">
        <v>146</v>
      </c>
      <c r="G51" s="4" t="s">
        <v>223</v>
      </c>
      <c r="H51" s="4" t="s">
        <v>146</v>
      </c>
      <c r="I51" s="4" t="s">
        <v>146</v>
      </c>
      <c r="J51" s="4" t="s">
        <v>145</v>
      </c>
      <c r="K51" s="4" t="s">
        <v>146</v>
      </c>
      <c r="L51" s="4" t="s">
        <v>151</v>
      </c>
      <c r="M51" s="4" t="s">
        <v>145</v>
      </c>
      <c r="N51" s="4" t="s">
        <v>146</v>
      </c>
      <c r="O51" s="4" t="s">
        <v>146</v>
      </c>
      <c r="P51" s="4" t="s">
        <v>146</v>
      </c>
      <c r="Q51" s="4" t="s">
        <v>146</v>
      </c>
      <c r="R51" s="8">
        <v>-35</v>
      </c>
      <c r="S51" s="4" t="s">
        <v>146</v>
      </c>
      <c r="T51" s="8">
        <v>42</v>
      </c>
      <c r="U51" s="4" t="s">
        <v>157</v>
      </c>
      <c r="V51" s="4" t="s">
        <v>146</v>
      </c>
      <c r="W51" s="4" t="s">
        <v>146</v>
      </c>
      <c r="X51" s="8">
        <v>42</v>
      </c>
      <c r="Y51" s="4" t="s">
        <v>193</v>
      </c>
      <c r="Z51" s="4">
        <v>26</v>
      </c>
      <c r="AA51" s="4">
        <v>63</v>
      </c>
      <c r="AB51" s="4">
        <v>87</v>
      </c>
    </row>
    <row r="52" spans="1:28">
      <c r="A52" s="1">
        <v>49</v>
      </c>
      <c r="B52" t="s">
        <v>569</v>
      </c>
      <c r="C52" s="4" t="s">
        <v>146</v>
      </c>
      <c r="D52" s="4" t="s">
        <v>145</v>
      </c>
      <c r="E52" s="4" t="s">
        <v>145</v>
      </c>
      <c r="F52" s="4" t="s">
        <v>145</v>
      </c>
      <c r="G52" s="4" t="s">
        <v>223</v>
      </c>
      <c r="H52" s="4" t="s">
        <v>146</v>
      </c>
      <c r="I52" s="4" t="s">
        <v>146</v>
      </c>
      <c r="J52" s="4" t="s">
        <v>146</v>
      </c>
      <c r="K52" s="4" t="s">
        <v>146</v>
      </c>
      <c r="L52" s="4" t="s">
        <v>309</v>
      </c>
      <c r="M52" s="4" t="s">
        <v>145</v>
      </c>
      <c r="N52" s="4" t="s">
        <v>146</v>
      </c>
      <c r="O52" s="4" t="s">
        <v>146</v>
      </c>
      <c r="P52" s="4" t="s">
        <v>146</v>
      </c>
      <c r="Q52" s="4" t="s">
        <v>146</v>
      </c>
      <c r="R52" s="8">
        <v>9</v>
      </c>
      <c r="S52" s="4" t="s">
        <v>146</v>
      </c>
      <c r="T52" s="8">
        <v>9</v>
      </c>
      <c r="U52" s="4" t="s">
        <v>178</v>
      </c>
      <c r="V52" s="4" t="s">
        <v>146</v>
      </c>
      <c r="W52" s="4" t="s">
        <v>146</v>
      </c>
      <c r="X52" s="8">
        <v>76</v>
      </c>
      <c r="Y52" s="4" t="s">
        <v>159</v>
      </c>
      <c r="Z52" s="4">
        <v>29.47</v>
      </c>
      <c r="AA52" s="4">
        <v>80.31</v>
      </c>
      <c r="AB52" s="4">
        <v>29.47</v>
      </c>
    </row>
    <row r="53" spans="1:28">
      <c r="A53" s="1">
        <v>50</v>
      </c>
      <c r="B53" t="s">
        <v>577</v>
      </c>
      <c r="C53" s="4" t="s">
        <v>146</v>
      </c>
      <c r="D53" s="4" t="s">
        <v>145</v>
      </c>
      <c r="E53" s="4" t="s">
        <v>145</v>
      </c>
      <c r="F53" s="4" t="s">
        <v>145</v>
      </c>
      <c r="G53" s="4" t="s">
        <v>147</v>
      </c>
      <c r="H53" s="4" t="s">
        <v>146</v>
      </c>
      <c r="I53" s="4" t="s">
        <v>146</v>
      </c>
      <c r="J53" s="4" t="s">
        <v>145</v>
      </c>
      <c r="K53" s="4" t="s">
        <v>146</v>
      </c>
      <c r="L53" s="4" t="s">
        <v>157</v>
      </c>
      <c r="M53" s="4" t="s">
        <v>146</v>
      </c>
      <c r="N53" s="4" t="s">
        <v>146</v>
      </c>
      <c r="O53" s="4" t="s">
        <v>146</v>
      </c>
      <c r="P53" s="4" t="s">
        <v>146</v>
      </c>
      <c r="Q53" s="4" t="s">
        <v>145</v>
      </c>
      <c r="R53" s="8" t="s">
        <v>145</v>
      </c>
      <c r="S53" s="4" t="s">
        <v>145</v>
      </c>
      <c r="T53" s="8" t="s">
        <v>145</v>
      </c>
      <c r="U53" s="4" t="s">
        <v>157</v>
      </c>
      <c r="V53" s="4" t="s">
        <v>146</v>
      </c>
      <c r="W53" s="4" t="s">
        <v>145</v>
      </c>
      <c r="X53" s="8" t="s">
        <v>145</v>
      </c>
      <c r="Y53" s="4" t="s">
        <v>159</v>
      </c>
      <c r="Z53" s="4">
        <v>100</v>
      </c>
      <c r="AA53" s="4">
        <v>81.510000000000005</v>
      </c>
      <c r="AB53" s="4">
        <v>27.13</v>
      </c>
    </row>
    <row r="54" spans="1:28">
      <c r="A54" s="1">
        <v>51</v>
      </c>
      <c r="B54" t="s">
        <v>584</v>
      </c>
      <c r="C54" s="4" t="s">
        <v>146</v>
      </c>
      <c r="D54" s="4" t="s">
        <v>145</v>
      </c>
      <c r="E54" s="4" t="s">
        <v>145</v>
      </c>
      <c r="F54" s="4" t="s">
        <v>145</v>
      </c>
      <c r="G54" s="4" t="s">
        <v>172</v>
      </c>
      <c r="H54" s="4" t="s">
        <v>146</v>
      </c>
      <c r="I54" s="4" t="s">
        <v>146</v>
      </c>
      <c r="J54" s="4" t="s">
        <v>145</v>
      </c>
      <c r="K54" s="4" t="s">
        <v>145</v>
      </c>
      <c r="L54" s="4" t="s">
        <v>151</v>
      </c>
      <c r="M54" s="4" t="s">
        <v>145</v>
      </c>
      <c r="N54" s="4" t="s">
        <v>146</v>
      </c>
      <c r="O54" s="4" t="s">
        <v>146</v>
      </c>
      <c r="P54" s="4" t="s">
        <v>146</v>
      </c>
      <c r="Q54" s="4" t="s">
        <v>146</v>
      </c>
      <c r="R54" s="8">
        <v>1</v>
      </c>
      <c r="S54" s="4" t="s">
        <v>145</v>
      </c>
      <c r="T54" s="8" t="s">
        <v>145</v>
      </c>
      <c r="U54" s="4" t="s">
        <v>157</v>
      </c>
      <c r="V54" s="4" t="s">
        <v>146</v>
      </c>
      <c r="W54" s="4" t="s">
        <v>145</v>
      </c>
      <c r="X54" s="8" t="s">
        <v>145</v>
      </c>
      <c r="Y54" s="4" t="s">
        <v>159</v>
      </c>
      <c r="Z54" s="4">
        <v>27.87</v>
      </c>
      <c r="AA54" s="4">
        <v>72.12</v>
      </c>
      <c r="AB54" s="4">
        <v>27</v>
      </c>
    </row>
    <row r="55" spans="1:28">
      <c r="A55" s="1">
        <v>52</v>
      </c>
      <c r="B55" t="s">
        <v>593</v>
      </c>
      <c r="C55" s="4" t="s">
        <v>146</v>
      </c>
      <c r="D55" s="4" t="s">
        <v>145</v>
      </c>
      <c r="E55" s="4" t="s">
        <v>145</v>
      </c>
      <c r="F55" s="4" t="s">
        <v>145</v>
      </c>
      <c r="G55" s="4" t="s">
        <v>147</v>
      </c>
      <c r="H55" s="4" t="s">
        <v>146</v>
      </c>
      <c r="I55" s="4" t="s">
        <v>146</v>
      </c>
      <c r="J55" s="4" t="s">
        <v>145</v>
      </c>
      <c r="K55" s="4" t="s">
        <v>146</v>
      </c>
      <c r="L55" s="4" t="s">
        <v>151</v>
      </c>
      <c r="M55" s="4" t="s">
        <v>145</v>
      </c>
      <c r="N55" s="4" t="s">
        <v>145</v>
      </c>
      <c r="O55" s="4" t="s">
        <v>146</v>
      </c>
      <c r="P55" s="4" t="s">
        <v>146</v>
      </c>
      <c r="Q55" s="4" t="s">
        <v>146</v>
      </c>
      <c r="R55" s="8">
        <v>11</v>
      </c>
      <c r="S55" s="4" t="s">
        <v>145</v>
      </c>
      <c r="T55" s="8" t="s">
        <v>145</v>
      </c>
      <c r="U55" s="4" t="s">
        <v>157</v>
      </c>
      <c r="V55" s="4" t="s">
        <v>146</v>
      </c>
      <c r="W55" s="4" t="s">
        <v>145</v>
      </c>
      <c r="X55" s="8" t="s">
        <v>145</v>
      </c>
      <c r="Y55" s="4" t="s">
        <v>159</v>
      </c>
      <c r="Z55" s="4">
        <v>92.7</v>
      </c>
      <c r="AA55" s="4">
        <v>7.3</v>
      </c>
      <c r="AB55" s="4">
        <v>34.130000000000003</v>
      </c>
    </row>
    <row r="56" spans="1:28">
      <c r="A56" s="1">
        <v>53</v>
      </c>
      <c r="B56" t="s">
        <v>600</v>
      </c>
      <c r="C56" s="4" t="s">
        <v>146</v>
      </c>
      <c r="D56" s="4" t="s">
        <v>146</v>
      </c>
      <c r="E56" s="4" t="s">
        <v>146</v>
      </c>
      <c r="F56" s="4" t="s">
        <v>146</v>
      </c>
      <c r="G56" s="4" t="s">
        <v>223</v>
      </c>
      <c r="H56" s="4" t="s">
        <v>146</v>
      </c>
      <c r="I56" s="4" t="s">
        <v>146</v>
      </c>
      <c r="J56" s="4" t="s">
        <v>145</v>
      </c>
      <c r="K56" s="4" t="s">
        <v>146</v>
      </c>
      <c r="L56" s="4" t="s">
        <v>151</v>
      </c>
      <c r="M56" s="4" t="s">
        <v>145</v>
      </c>
      <c r="N56" s="4" t="s">
        <v>146</v>
      </c>
      <c r="O56" s="4" t="s">
        <v>146</v>
      </c>
      <c r="P56" s="4" t="s">
        <v>146</v>
      </c>
      <c r="Q56" s="4" t="s">
        <v>145</v>
      </c>
      <c r="R56" s="8" t="s">
        <v>145</v>
      </c>
      <c r="S56" s="4" t="s">
        <v>145</v>
      </c>
      <c r="T56" s="8" t="s">
        <v>145</v>
      </c>
      <c r="U56" s="4" t="s">
        <v>157</v>
      </c>
      <c r="V56" s="4" t="s">
        <v>146</v>
      </c>
      <c r="W56" s="4" t="s">
        <v>145</v>
      </c>
      <c r="X56" s="8" t="s">
        <v>145</v>
      </c>
      <c r="Y56" s="4" t="s">
        <v>193</v>
      </c>
      <c r="Z56" s="4">
        <v>100</v>
      </c>
      <c r="AA56" s="4">
        <v>99.97</v>
      </c>
      <c r="AB56" s="4">
        <v>34.19</v>
      </c>
    </row>
    <row r="57" spans="1:28">
      <c r="A57" s="1">
        <v>54</v>
      </c>
      <c r="B57" t="s">
        <v>604</v>
      </c>
      <c r="C57" s="4" t="s">
        <v>145</v>
      </c>
      <c r="D57" s="4" t="s">
        <v>145</v>
      </c>
      <c r="E57" s="4" t="s">
        <v>145</v>
      </c>
      <c r="F57" s="4" t="s">
        <v>145</v>
      </c>
      <c r="G57" s="4" t="s">
        <v>223</v>
      </c>
      <c r="H57" s="4" t="s">
        <v>146</v>
      </c>
      <c r="I57" s="4" t="s">
        <v>146</v>
      </c>
      <c r="J57" s="4" t="s">
        <v>145</v>
      </c>
      <c r="K57" s="4" t="s">
        <v>146</v>
      </c>
      <c r="L57" s="4" t="s">
        <v>151</v>
      </c>
      <c r="M57" s="4" t="s">
        <v>145</v>
      </c>
      <c r="N57" s="4" t="s">
        <v>145</v>
      </c>
      <c r="O57" s="4" t="s">
        <v>146</v>
      </c>
      <c r="P57" s="4" t="s">
        <v>146</v>
      </c>
      <c r="Q57" s="4" t="s">
        <v>145</v>
      </c>
      <c r="R57" s="8" t="s">
        <v>145</v>
      </c>
      <c r="S57" s="4" t="s">
        <v>146</v>
      </c>
      <c r="T57" s="8">
        <v>267</v>
      </c>
      <c r="U57" s="4" t="s">
        <v>178</v>
      </c>
      <c r="V57" s="4" t="s">
        <v>146</v>
      </c>
      <c r="W57" s="4" t="s">
        <v>145</v>
      </c>
      <c r="X57" s="8" t="s">
        <v>145</v>
      </c>
      <c r="Y57" s="4" t="s">
        <v>159</v>
      </c>
      <c r="Z57" s="4">
        <v>100</v>
      </c>
      <c r="AA57" s="4">
        <v>100</v>
      </c>
      <c r="AB57" s="4">
        <v>36.200000000000003</v>
      </c>
    </row>
    <row r="58" spans="1:28">
      <c r="A58" s="1">
        <v>55</v>
      </c>
      <c r="B58" t="s">
        <v>612</v>
      </c>
      <c r="C58" s="4" t="s">
        <v>145</v>
      </c>
      <c r="D58" s="4" t="s">
        <v>145</v>
      </c>
      <c r="E58" s="4" t="s">
        <v>145</v>
      </c>
      <c r="F58" s="4" t="s">
        <v>145</v>
      </c>
      <c r="G58" s="4" t="s">
        <v>292</v>
      </c>
      <c r="H58" s="4" t="s">
        <v>145</v>
      </c>
      <c r="I58" s="4" t="s">
        <v>146</v>
      </c>
      <c r="J58" s="4" t="s">
        <v>145</v>
      </c>
      <c r="K58" s="4" t="s">
        <v>146</v>
      </c>
      <c r="L58" s="4" t="s">
        <v>157</v>
      </c>
      <c r="M58" s="4" t="s">
        <v>145</v>
      </c>
      <c r="N58" s="4" t="s">
        <v>145</v>
      </c>
      <c r="O58" s="4" t="s">
        <v>146</v>
      </c>
      <c r="P58" s="4" t="s">
        <v>146</v>
      </c>
      <c r="Q58" s="4" t="s">
        <v>146</v>
      </c>
      <c r="R58" s="8">
        <v>16</v>
      </c>
      <c r="S58" s="4" t="s">
        <v>146</v>
      </c>
      <c r="T58" s="8">
        <v>198</v>
      </c>
      <c r="U58" s="4" t="s">
        <v>157</v>
      </c>
      <c r="V58" s="4" t="s">
        <v>146</v>
      </c>
      <c r="W58" s="4" t="s">
        <v>145</v>
      </c>
      <c r="X58" s="8" t="s">
        <v>145</v>
      </c>
      <c r="Y58" s="4" t="s">
        <v>193</v>
      </c>
      <c r="Z58" s="4">
        <v>100</v>
      </c>
      <c r="AA58" s="4">
        <v>72.44</v>
      </c>
      <c r="AB58" s="4">
        <v>29.45</v>
      </c>
    </row>
    <row r="59" spans="1:28">
      <c r="A59" s="1">
        <v>56</v>
      </c>
      <c r="B59" t="s">
        <v>619</v>
      </c>
      <c r="C59" s="4" t="s">
        <v>145</v>
      </c>
      <c r="D59" s="4" t="s">
        <v>146</v>
      </c>
      <c r="E59" s="4" t="s">
        <v>146</v>
      </c>
      <c r="F59" s="4" t="s">
        <v>146</v>
      </c>
      <c r="G59" s="4" t="s">
        <v>172</v>
      </c>
      <c r="H59" s="4" t="s">
        <v>146</v>
      </c>
      <c r="I59" s="4" t="s">
        <v>146</v>
      </c>
      <c r="J59" s="4" t="s">
        <v>145</v>
      </c>
      <c r="K59" s="4" t="s">
        <v>146</v>
      </c>
      <c r="L59" s="4" t="s">
        <v>151</v>
      </c>
      <c r="M59" s="4" t="s">
        <v>145</v>
      </c>
      <c r="N59" s="4" t="s">
        <v>146</v>
      </c>
      <c r="O59" s="4" t="s">
        <v>146</v>
      </c>
      <c r="P59" s="4" t="s">
        <v>146</v>
      </c>
      <c r="Q59" s="4" t="s">
        <v>145</v>
      </c>
      <c r="R59" s="8" t="s">
        <v>145</v>
      </c>
      <c r="S59" s="4" t="s">
        <v>145</v>
      </c>
      <c r="T59" s="8" t="s">
        <v>145</v>
      </c>
      <c r="U59" s="4" t="s">
        <v>178</v>
      </c>
      <c r="V59" s="4" t="s">
        <v>146</v>
      </c>
      <c r="W59" s="4" t="s">
        <v>145</v>
      </c>
      <c r="X59" s="8" t="s">
        <v>145</v>
      </c>
      <c r="Y59" s="4" t="s">
        <v>159</v>
      </c>
      <c r="Z59" s="4">
        <v>27.19</v>
      </c>
      <c r="AA59" s="4">
        <v>77.66</v>
      </c>
      <c r="AB59" s="4">
        <v>25</v>
      </c>
    </row>
    <row r="60" spans="1:28">
      <c r="A60" s="1">
        <v>57</v>
      </c>
      <c r="B60" t="s">
        <v>626</v>
      </c>
      <c r="C60" s="4" t="s">
        <v>145</v>
      </c>
      <c r="D60" s="4" t="s">
        <v>145</v>
      </c>
      <c r="E60" s="4" t="s">
        <v>145</v>
      </c>
      <c r="F60" s="4" t="s">
        <v>145</v>
      </c>
      <c r="G60" s="4" t="s">
        <v>147</v>
      </c>
      <c r="H60" s="4" t="s">
        <v>146</v>
      </c>
      <c r="I60" s="4" t="s">
        <v>146</v>
      </c>
      <c r="J60" s="4" t="s">
        <v>145</v>
      </c>
      <c r="K60" s="4" t="s">
        <v>146</v>
      </c>
      <c r="L60" s="4" t="s">
        <v>151</v>
      </c>
      <c r="M60" s="4" t="s">
        <v>146</v>
      </c>
      <c r="N60" s="4" t="s">
        <v>146</v>
      </c>
      <c r="O60" s="4" t="s">
        <v>145</v>
      </c>
      <c r="P60" s="4" t="s">
        <v>146</v>
      </c>
      <c r="Q60" s="4" t="s">
        <v>145</v>
      </c>
      <c r="R60" s="8" t="s">
        <v>145</v>
      </c>
      <c r="S60" s="4" t="s">
        <v>146</v>
      </c>
      <c r="T60" s="8">
        <v>196</v>
      </c>
      <c r="U60" s="4" t="s">
        <v>157</v>
      </c>
      <c r="V60" s="4" t="s">
        <v>146</v>
      </c>
      <c r="W60" s="4" t="s">
        <v>145</v>
      </c>
      <c r="X60" s="8" t="s">
        <v>145</v>
      </c>
      <c r="Y60" s="4" t="s">
        <v>159</v>
      </c>
      <c r="Z60" s="4">
        <v>100</v>
      </c>
      <c r="AA60" s="4">
        <v>100</v>
      </c>
      <c r="AB60" s="4">
        <v>48.75</v>
      </c>
    </row>
    <row r="61" spans="1:28">
      <c r="A61" s="1">
        <v>58</v>
      </c>
      <c r="B61" t="s">
        <v>634</v>
      </c>
      <c r="C61" s="4" t="s">
        <v>145</v>
      </c>
      <c r="D61" s="4" t="s">
        <v>146</v>
      </c>
      <c r="E61" s="4" t="s">
        <v>145</v>
      </c>
      <c r="F61" s="4" t="s">
        <v>145</v>
      </c>
      <c r="G61" s="4" t="s">
        <v>172</v>
      </c>
      <c r="H61" s="4" t="s">
        <v>146</v>
      </c>
      <c r="I61" s="4" t="s">
        <v>146</v>
      </c>
      <c r="J61" s="4" t="s">
        <v>145</v>
      </c>
      <c r="K61" s="4" t="s">
        <v>146</v>
      </c>
      <c r="L61" s="4" t="s">
        <v>151</v>
      </c>
      <c r="M61" s="4" t="s">
        <v>145</v>
      </c>
      <c r="N61" s="4" t="s">
        <v>145</v>
      </c>
      <c r="O61" s="4" t="s">
        <v>146</v>
      </c>
      <c r="P61" s="4" t="s">
        <v>146</v>
      </c>
      <c r="Q61" s="4" t="s">
        <v>146</v>
      </c>
      <c r="R61" s="8">
        <v>29</v>
      </c>
      <c r="S61" s="4" t="s">
        <v>145</v>
      </c>
      <c r="T61" s="8" t="s">
        <v>145</v>
      </c>
      <c r="U61" s="4" t="s">
        <v>178</v>
      </c>
      <c r="V61" s="4" t="s">
        <v>146</v>
      </c>
      <c r="W61" s="4" t="s">
        <v>145</v>
      </c>
      <c r="X61" s="8" t="s">
        <v>145</v>
      </c>
      <c r="Y61" s="4" t="s">
        <v>168</v>
      </c>
      <c r="Z61" s="4">
        <v>61.01</v>
      </c>
      <c r="AA61" s="4">
        <v>28.78</v>
      </c>
      <c r="AB61" s="4">
        <v>31.48</v>
      </c>
    </row>
    <row r="62" spans="1:28">
      <c r="A62" s="1">
        <v>59</v>
      </c>
      <c r="B62" t="s">
        <v>642</v>
      </c>
      <c r="C62" s="4" t="s">
        <v>145</v>
      </c>
      <c r="D62" s="4" t="s">
        <v>145</v>
      </c>
      <c r="E62" s="4" t="s">
        <v>145</v>
      </c>
      <c r="F62" s="4" t="s">
        <v>145</v>
      </c>
      <c r="G62" s="4" t="s">
        <v>172</v>
      </c>
      <c r="H62" s="4" t="s">
        <v>146</v>
      </c>
      <c r="I62" s="4" t="s">
        <v>146</v>
      </c>
      <c r="J62" s="4" t="s">
        <v>146</v>
      </c>
      <c r="K62" s="4" t="s">
        <v>146</v>
      </c>
      <c r="L62" s="4" t="s">
        <v>151</v>
      </c>
      <c r="M62" s="4" t="s">
        <v>145</v>
      </c>
      <c r="N62" s="4" t="s">
        <v>146</v>
      </c>
      <c r="O62" s="4" t="s">
        <v>145</v>
      </c>
      <c r="P62" s="4" t="s">
        <v>146</v>
      </c>
      <c r="Q62" s="4" t="s">
        <v>145</v>
      </c>
      <c r="R62" s="8" t="s">
        <v>145</v>
      </c>
      <c r="S62" s="4" t="s">
        <v>146</v>
      </c>
      <c r="T62" s="8">
        <v>126</v>
      </c>
      <c r="U62" s="4" t="s">
        <v>157</v>
      </c>
      <c r="V62" s="4" t="s">
        <v>146</v>
      </c>
      <c r="W62" s="4" t="s">
        <v>145</v>
      </c>
      <c r="X62" s="8" t="s">
        <v>145</v>
      </c>
      <c r="Y62" s="4" t="s">
        <v>159</v>
      </c>
      <c r="Z62" s="4">
        <v>75.040000000000006</v>
      </c>
      <c r="AA62" s="4">
        <v>24.96</v>
      </c>
      <c r="AB62" s="4">
        <v>32.47</v>
      </c>
    </row>
    <row r="63" spans="1:28">
      <c r="A63" s="1">
        <v>60</v>
      </c>
      <c r="B63" t="s">
        <v>648</v>
      </c>
      <c r="C63" s="4" t="s">
        <v>145</v>
      </c>
      <c r="D63" s="4" t="s">
        <v>145</v>
      </c>
      <c r="E63" s="4" t="s">
        <v>145</v>
      </c>
      <c r="F63" s="4" t="s">
        <v>145</v>
      </c>
      <c r="G63" s="4" t="s">
        <v>147</v>
      </c>
      <c r="H63" s="4" t="s">
        <v>146</v>
      </c>
      <c r="I63" s="4" t="s">
        <v>146</v>
      </c>
      <c r="J63" s="4" t="s">
        <v>145</v>
      </c>
      <c r="K63" s="4" t="s">
        <v>146</v>
      </c>
      <c r="L63" s="4" t="s">
        <v>151</v>
      </c>
      <c r="M63" s="4" t="s">
        <v>146</v>
      </c>
      <c r="N63" s="4" t="s">
        <v>145</v>
      </c>
      <c r="O63" s="4" t="s">
        <v>146</v>
      </c>
      <c r="P63" s="4" t="s">
        <v>146</v>
      </c>
      <c r="Q63" s="4" t="s">
        <v>145</v>
      </c>
      <c r="R63" s="8" t="s">
        <v>145</v>
      </c>
      <c r="S63" s="4" t="s">
        <v>145</v>
      </c>
      <c r="T63" s="8" t="s">
        <v>145</v>
      </c>
      <c r="U63" s="4" t="s">
        <v>157</v>
      </c>
      <c r="V63" s="4" t="s">
        <v>146</v>
      </c>
      <c r="W63" s="4" t="s">
        <v>145</v>
      </c>
      <c r="X63" s="8" t="s">
        <v>145</v>
      </c>
      <c r="Y63" s="4" t="s">
        <v>159</v>
      </c>
      <c r="Z63" s="4">
        <v>100</v>
      </c>
      <c r="AA63" s="4">
        <v>88.72</v>
      </c>
      <c r="AB63" s="4">
        <v>41.22</v>
      </c>
    </row>
    <row r="64" spans="1:28">
      <c r="A64" s="1">
        <v>61</v>
      </c>
      <c r="B64" t="s">
        <v>653</v>
      </c>
      <c r="C64" s="4" t="s">
        <v>145</v>
      </c>
      <c r="D64" s="4" t="s">
        <v>145</v>
      </c>
      <c r="E64" s="4" t="s">
        <v>145</v>
      </c>
      <c r="F64" s="4" t="s">
        <v>145</v>
      </c>
      <c r="G64" s="4" t="s">
        <v>172</v>
      </c>
      <c r="H64" s="4" t="s">
        <v>146</v>
      </c>
      <c r="I64" s="4" t="s">
        <v>146</v>
      </c>
      <c r="J64" s="4" t="s">
        <v>145</v>
      </c>
      <c r="K64" s="4" t="s">
        <v>146</v>
      </c>
      <c r="L64" s="4" t="s">
        <v>151</v>
      </c>
      <c r="M64" s="4" t="s">
        <v>145</v>
      </c>
      <c r="N64" s="4" t="s">
        <v>146</v>
      </c>
      <c r="O64" s="4" t="s">
        <v>146</v>
      </c>
      <c r="P64" s="4" t="s">
        <v>146</v>
      </c>
      <c r="Q64" s="4" t="s">
        <v>146</v>
      </c>
      <c r="R64" s="8">
        <v>21</v>
      </c>
      <c r="S64" s="4" t="s">
        <v>145</v>
      </c>
      <c r="T64" s="8" t="s">
        <v>145</v>
      </c>
      <c r="U64" s="4" t="s">
        <v>178</v>
      </c>
      <c r="V64" s="4" t="s">
        <v>146</v>
      </c>
      <c r="W64" s="4" t="s">
        <v>145</v>
      </c>
      <c r="X64" s="8" t="s">
        <v>145</v>
      </c>
      <c r="Y64" s="4" t="s">
        <v>168</v>
      </c>
      <c r="Z64" s="4">
        <v>100</v>
      </c>
      <c r="AA64" s="4">
        <v>60.86</v>
      </c>
      <c r="AB64" s="4">
        <v>25.49</v>
      </c>
    </row>
    <row r="65" spans="1:28">
      <c r="A65" s="1">
        <v>62</v>
      </c>
      <c r="B65" t="s">
        <v>662</v>
      </c>
      <c r="C65" s="4" t="s">
        <v>145</v>
      </c>
      <c r="D65" s="4" t="s">
        <v>145</v>
      </c>
      <c r="E65" s="4" t="s">
        <v>145</v>
      </c>
      <c r="F65" s="4" t="s">
        <v>145</v>
      </c>
      <c r="G65" s="4" t="s">
        <v>172</v>
      </c>
      <c r="H65" s="4" t="s">
        <v>146</v>
      </c>
      <c r="I65" s="4" t="s">
        <v>146</v>
      </c>
      <c r="J65" s="4" t="s">
        <v>145</v>
      </c>
      <c r="K65" s="4" t="s">
        <v>146</v>
      </c>
      <c r="L65" s="4" t="s">
        <v>151</v>
      </c>
      <c r="M65" s="4" t="s">
        <v>146</v>
      </c>
      <c r="N65" s="4" t="s">
        <v>146</v>
      </c>
      <c r="O65" s="4" t="s">
        <v>145</v>
      </c>
      <c r="P65" s="4" t="s">
        <v>146</v>
      </c>
      <c r="Q65" s="4" t="s">
        <v>146</v>
      </c>
      <c r="R65" s="8">
        <v>5</v>
      </c>
      <c r="S65" s="4" t="s">
        <v>146</v>
      </c>
      <c r="T65" s="8">
        <v>5</v>
      </c>
      <c r="U65" s="4" t="s">
        <v>157</v>
      </c>
      <c r="V65" s="4" t="s">
        <v>146</v>
      </c>
      <c r="W65" s="4" t="s">
        <v>145</v>
      </c>
      <c r="X65" s="8" t="s">
        <v>145</v>
      </c>
      <c r="Y65" s="4" t="s">
        <v>168</v>
      </c>
      <c r="Z65" s="4">
        <v>71.36</v>
      </c>
      <c r="AA65" s="4">
        <v>100</v>
      </c>
      <c r="AB65" s="4">
        <v>26.84</v>
      </c>
    </row>
    <row r="66" spans="1:28">
      <c r="A66" s="1">
        <v>63</v>
      </c>
      <c r="B66" t="s">
        <v>668</v>
      </c>
      <c r="C66" s="4" t="s">
        <v>146</v>
      </c>
      <c r="D66" s="4" t="s">
        <v>146</v>
      </c>
      <c r="E66" s="4" t="s">
        <v>146</v>
      </c>
      <c r="F66" s="4" t="s">
        <v>146</v>
      </c>
      <c r="G66" s="4" t="s">
        <v>147</v>
      </c>
      <c r="H66" s="4" t="s">
        <v>146</v>
      </c>
      <c r="I66" s="4" t="s">
        <v>146</v>
      </c>
      <c r="J66" s="4" t="s">
        <v>146</v>
      </c>
      <c r="K66" s="4" t="s">
        <v>146</v>
      </c>
      <c r="L66" s="4" t="s">
        <v>309</v>
      </c>
      <c r="M66" s="4" t="s">
        <v>145</v>
      </c>
      <c r="N66" s="4" t="s">
        <v>146</v>
      </c>
      <c r="O66" s="4" t="s">
        <v>146</v>
      </c>
      <c r="P66" s="4" t="s">
        <v>146</v>
      </c>
      <c r="Q66" s="4" t="s">
        <v>146</v>
      </c>
      <c r="R66" s="8">
        <v>20</v>
      </c>
      <c r="S66" s="4" t="s">
        <v>146</v>
      </c>
      <c r="T66" s="8">
        <v>61</v>
      </c>
      <c r="U66" s="4" t="s">
        <v>178</v>
      </c>
      <c r="V66" s="4" t="s">
        <v>146</v>
      </c>
      <c r="W66" s="4" t="s">
        <v>146</v>
      </c>
      <c r="X66" s="8">
        <v>8</v>
      </c>
      <c r="Y66" s="4" t="s">
        <v>168</v>
      </c>
      <c r="Z66" s="4">
        <v>31.6</v>
      </c>
      <c r="AA66" s="4">
        <v>68.400000000000006</v>
      </c>
      <c r="AB66" s="4">
        <v>38.729999999999997</v>
      </c>
    </row>
    <row r="67" spans="1:28">
      <c r="A67" s="1">
        <v>64</v>
      </c>
      <c r="B67" t="s">
        <v>677</v>
      </c>
      <c r="C67" s="4" t="s">
        <v>145</v>
      </c>
      <c r="D67" s="4" t="s">
        <v>145</v>
      </c>
      <c r="E67" s="4" t="s">
        <v>145</v>
      </c>
      <c r="F67" s="4" t="s">
        <v>145</v>
      </c>
      <c r="G67" s="4" t="s">
        <v>147</v>
      </c>
      <c r="H67" s="4" t="s">
        <v>146</v>
      </c>
      <c r="I67" s="4" t="s">
        <v>146</v>
      </c>
      <c r="J67" s="4" t="s">
        <v>145</v>
      </c>
      <c r="K67" s="4" t="s">
        <v>146</v>
      </c>
      <c r="L67" s="4" t="s">
        <v>157</v>
      </c>
      <c r="M67" s="4" t="s">
        <v>145</v>
      </c>
      <c r="N67" s="4" t="s">
        <v>145</v>
      </c>
      <c r="O67" s="4" t="s">
        <v>146</v>
      </c>
      <c r="P67" s="4" t="s">
        <v>146</v>
      </c>
      <c r="Q67" s="4" t="s">
        <v>145</v>
      </c>
      <c r="R67" s="8" t="s">
        <v>145</v>
      </c>
      <c r="S67" s="4" t="s">
        <v>145</v>
      </c>
      <c r="T67" s="8" t="s">
        <v>145</v>
      </c>
      <c r="U67" s="4" t="s">
        <v>178</v>
      </c>
      <c r="V67" s="4" t="s">
        <v>146</v>
      </c>
      <c r="W67" s="4" t="s">
        <v>145</v>
      </c>
      <c r="X67" s="8" t="s">
        <v>145</v>
      </c>
      <c r="Y67" s="4" t="s">
        <v>193</v>
      </c>
      <c r="Z67" s="4">
        <v>63.02</v>
      </c>
      <c r="AA67" s="4">
        <v>60.4</v>
      </c>
      <c r="AB67" s="4">
        <v>26.48</v>
      </c>
    </row>
    <row r="68" spans="1:28">
      <c r="A68" s="1">
        <v>65</v>
      </c>
      <c r="B68" t="s">
        <v>681</v>
      </c>
      <c r="C68" s="4" t="s">
        <v>146</v>
      </c>
      <c r="D68" s="4" t="s">
        <v>145</v>
      </c>
      <c r="E68" s="4" t="s">
        <v>145</v>
      </c>
      <c r="F68" s="4" t="s">
        <v>146</v>
      </c>
      <c r="G68" s="4" t="s">
        <v>223</v>
      </c>
      <c r="H68" s="4" t="s">
        <v>146</v>
      </c>
      <c r="I68" s="4" t="s">
        <v>146</v>
      </c>
      <c r="J68" s="4" t="s">
        <v>145</v>
      </c>
      <c r="K68" s="4" t="s">
        <v>146</v>
      </c>
      <c r="L68" s="4" t="s">
        <v>157</v>
      </c>
      <c r="M68" s="4" t="s">
        <v>145</v>
      </c>
      <c r="N68" s="4" t="s">
        <v>145</v>
      </c>
      <c r="O68" s="4" t="s">
        <v>146</v>
      </c>
      <c r="P68" s="4" t="s">
        <v>146</v>
      </c>
      <c r="Q68" s="4" t="s">
        <v>146</v>
      </c>
      <c r="R68" s="8">
        <v>32</v>
      </c>
      <c r="S68" s="4" t="s">
        <v>145</v>
      </c>
      <c r="T68" s="8" t="s">
        <v>145</v>
      </c>
      <c r="U68" s="4" t="s">
        <v>157</v>
      </c>
      <c r="V68" s="4" t="s">
        <v>146</v>
      </c>
      <c r="W68" s="4" t="s">
        <v>145</v>
      </c>
      <c r="X68" s="8" t="s">
        <v>145</v>
      </c>
      <c r="Y68" s="4" t="s">
        <v>159</v>
      </c>
      <c r="Z68" s="4">
        <v>33.79</v>
      </c>
      <c r="AA68" s="4">
        <v>100</v>
      </c>
      <c r="AB68" s="4">
        <v>33.79</v>
      </c>
    </row>
    <row r="69" spans="1:28">
      <c r="A69" s="1">
        <v>66</v>
      </c>
      <c r="B69" t="s">
        <v>687</v>
      </c>
      <c r="C69" s="4" t="s">
        <v>146</v>
      </c>
      <c r="D69" s="4" t="s">
        <v>145</v>
      </c>
      <c r="E69" s="4" t="s">
        <v>145</v>
      </c>
      <c r="F69" s="4" t="s">
        <v>145</v>
      </c>
      <c r="G69" s="4" t="s">
        <v>172</v>
      </c>
      <c r="H69" s="4" t="s">
        <v>146</v>
      </c>
      <c r="I69" s="4" t="s">
        <v>146</v>
      </c>
      <c r="J69" s="4" t="s">
        <v>145</v>
      </c>
      <c r="K69" s="4" t="s">
        <v>146</v>
      </c>
      <c r="L69" s="4" t="s">
        <v>151</v>
      </c>
      <c r="M69" s="4" t="s">
        <v>145</v>
      </c>
      <c r="N69" s="4" t="s">
        <v>146</v>
      </c>
      <c r="O69" s="4" t="s">
        <v>146</v>
      </c>
      <c r="P69" s="4" t="s">
        <v>146</v>
      </c>
      <c r="Q69" s="4" t="s">
        <v>146</v>
      </c>
      <c r="R69" s="8">
        <v>0</v>
      </c>
      <c r="S69" s="4" t="s">
        <v>145</v>
      </c>
      <c r="T69" s="8" t="s">
        <v>145</v>
      </c>
      <c r="U69" s="4" t="s">
        <v>157</v>
      </c>
      <c r="V69" s="4" t="s">
        <v>146</v>
      </c>
      <c r="W69" s="4" t="s">
        <v>145</v>
      </c>
      <c r="X69" s="8" t="s">
        <v>145</v>
      </c>
      <c r="Y69" s="4" t="s">
        <v>159</v>
      </c>
      <c r="Z69" s="4">
        <v>30.92</v>
      </c>
      <c r="AA69" s="4">
        <v>69.66</v>
      </c>
      <c r="AB69" s="4">
        <v>26.72</v>
      </c>
    </row>
    <row r="70" spans="1:28">
      <c r="A70" s="1">
        <v>67</v>
      </c>
      <c r="B70" t="s">
        <v>695</v>
      </c>
      <c r="C70" s="4" t="s">
        <v>145</v>
      </c>
      <c r="D70" s="4" t="s">
        <v>146</v>
      </c>
      <c r="E70" s="4" t="s">
        <v>145</v>
      </c>
      <c r="F70" s="4" t="s">
        <v>145</v>
      </c>
      <c r="G70" s="4" t="s">
        <v>147</v>
      </c>
      <c r="H70" s="4" t="s">
        <v>146</v>
      </c>
      <c r="I70" s="4" t="s">
        <v>146</v>
      </c>
      <c r="J70" s="4" t="s">
        <v>145</v>
      </c>
      <c r="K70" s="4" t="s">
        <v>146</v>
      </c>
      <c r="L70" s="4" t="s">
        <v>151</v>
      </c>
      <c r="M70" s="4" t="s">
        <v>145</v>
      </c>
      <c r="N70" s="4" t="s">
        <v>146</v>
      </c>
      <c r="O70" s="4" t="s">
        <v>146</v>
      </c>
      <c r="P70" s="4" t="s">
        <v>146</v>
      </c>
      <c r="Q70" s="4" t="s">
        <v>146</v>
      </c>
      <c r="R70" s="8">
        <v>20</v>
      </c>
      <c r="S70" s="4" t="s">
        <v>145</v>
      </c>
      <c r="T70" s="8" t="s">
        <v>145</v>
      </c>
      <c r="U70" s="4" t="s">
        <v>178</v>
      </c>
      <c r="V70" s="4" t="s">
        <v>146</v>
      </c>
      <c r="W70" s="4" t="s">
        <v>145</v>
      </c>
      <c r="X70" s="8" t="s">
        <v>145</v>
      </c>
      <c r="Y70" s="4" t="s">
        <v>159</v>
      </c>
      <c r="Z70" s="4">
        <v>100</v>
      </c>
      <c r="AA70" s="4">
        <v>70</v>
      </c>
      <c r="AB70" s="4">
        <v>27</v>
      </c>
    </row>
    <row r="71" spans="1:28">
      <c r="A71" s="1">
        <v>68</v>
      </c>
      <c r="B71" t="s">
        <v>702</v>
      </c>
      <c r="C71" s="4" t="s">
        <v>145</v>
      </c>
      <c r="D71" s="4" t="s">
        <v>146</v>
      </c>
      <c r="E71" s="4" t="s">
        <v>146</v>
      </c>
      <c r="F71" s="4" t="s">
        <v>145</v>
      </c>
      <c r="G71" s="4" t="s">
        <v>223</v>
      </c>
      <c r="H71" s="4" t="s">
        <v>146</v>
      </c>
      <c r="I71" s="4" t="s">
        <v>146</v>
      </c>
      <c r="J71" s="4" t="s">
        <v>145</v>
      </c>
      <c r="K71" s="4" t="s">
        <v>146</v>
      </c>
      <c r="L71" s="4" t="s">
        <v>151</v>
      </c>
      <c r="M71" s="4" t="s">
        <v>146</v>
      </c>
      <c r="N71" s="4" t="s">
        <v>146</v>
      </c>
      <c r="O71" s="4" t="s">
        <v>146</v>
      </c>
      <c r="P71" s="4" t="s">
        <v>146</v>
      </c>
      <c r="Q71" s="4" t="s">
        <v>146</v>
      </c>
      <c r="R71" s="8">
        <v>14</v>
      </c>
      <c r="S71" s="4" t="s">
        <v>145</v>
      </c>
      <c r="T71" s="8" t="s">
        <v>145</v>
      </c>
      <c r="U71" s="4" t="s">
        <v>157</v>
      </c>
      <c r="V71" s="4" t="s">
        <v>146</v>
      </c>
      <c r="W71" s="4" t="s">
        <v>145</v>
      </c>
      <c r="X71" s="8" t="s">
        <v>145</v>
      </c>
      <c r="Y71" s="4" t="s">
        <v>193</v>
      </c>
      <c r="Z71" s="4">
        <v>11</v>
      </c>
      <c r="AA71" s="4">
        <v>89</v>
      </c>
      <c r="AB71" s="4">
        <v>26.3</v>
      </c>
    </row>
    <row r="72" spans="1:28">
      <c r="A72" s="1">
        <v>69</v>
      </c>
      <c r="B72" t="s">
        <v>708</v>
      </c>
      <c r="C72" s="4" t="s">
        <v>145</v>
      </c>
      <c r="D72" s="4" t="s">
        <v>145</v>
      </c>
      <c r="E72" s="4" t="s">
        <v>145</v>
      </c>
      <c r="F72" s="4" t="s">
        <v>145</v>
      </c>
      <c r="G72" s="4" t="s">
        <v>223</v>
      </c>
      <c r="H72" s="4" t="s">
        <v>146</v>
      </c>
      <c r="I72" s="4" t="s">
        <v>146</v>
      </c>
      <c r="J72" s="4" t="s">
        <v>146</v>
      </c>
      <c r="K72" s="4" t="s">
        <v>146</v>
      </c>
      <c r="L72" s="4" t="s">
        <v>157</v>
      </c>
      <c r="M72" s="4" t="s">
        <v>145</v>
      </c>
      <c r="N72" s="4" t="s">
        <v>145</v>
      </c>
      <c r="O72" s="4" t="s">
        <v>145</v>
      </c>
      <c r="P72" s="4" t="s">
        <v>146</v>
      </c>
      <c r="Q72" s="4" t="s">
        <v>146</v>
      </c>
      <c r="R72" s="8">
        <v>193</v>
      </c>
      <c r="S72" s="4" t="s">
        <v>146</v>
      </c>
      <c r="T72" s="8">
        <v>193</v>
      </c>
      <c r="U72" s="4" t="s">
        <v>157</v>
      </c>
      <c r="V72" s="4" t="s">
        <v>146</v>
      </c>
      <c r="W72" s="4" t="s">
        <v>146</v>
      </c>
      <c r="X72" s="8">
        <v>193</v>
      </c>
      <c r="Y72" s="4" t="s">
        <v>159</v>
      </c>
      <c r="Z72" s="4">
        <v>61</v>
      </c>
      <c r="AA72" s="4">
        <v>61</v>
      </c>
      <c r="AB72" s="4">
        <v>27.12</v>
      </c>
    </row>
    <row r="73" spans="1:28">
      <c r="A73" s="1">
        <v>70</v>
      </c>
      <c r="B73" t="s">
        <v>714</v>
      </c>
      <c r="C73" s="4" t="s">
        <v>146</v>
      </c>
      <c r="D73" s="4" t="s">
        <v>145</v>
      </c>
      <c r="E73" s="4" t="s">
        <v>145</v>
      </c>
      <c r="F73" s="4" t="s">
        <v>145</v>
      </c>
      <c r="G73" s="4" t="s">
        <v>223</v>
      </c>
      <c r="H73" s="4" t="s">
        <v>146</v>
      </c>
      <c r="I73" s="4" t="s">
        <v>146</v>
      </c>
      <c r="J73" s="4" t="s">
        <v>145</v>
      </c>
      <c r="K73" s="4" t="s">
        <v>146</v>
      </c>
      <c r="L73" s="4" t="s">
        <v>151</v>
      </c>
      <c r="M73" s="4" t="s">
        <v>146</v>
      </c>
      <c r="N73" s="4" t="s">
        <v>146</v>
      </c>
      <c r="O73" s="4" t="s">
        <v>146</v>
      </c>
      <c r="P73" s="4" t="s">
        <v>146</v>
      </c>
      <c r="Q73" s="4" t="s">
        <v>145</v>
      </c>
      <c r="R73" s="8" t="s">
        <v>145</v>
      </c>
      <c r="S73" s="4" t="s">
        <v>145</v>
      </c>
      <c r="T73" s="8" t="s">
        <v>145</v>
      </c>
      <c r="U73" s="4" t="s">
        <v>178</v>
      </c>
      <c r="V73" s="4" t="s">
        <v>146</v>
      </c>
      <c r="W73" s="4" t="s">
        <v>145</v>
      </c>
      <c r="X73" s="8" t="s">
        <v>145</v>
      </c>
      <c r="Y73" s="4" t="s">
        <v>159</v>
      </c>
      <c r="Z73" s="4">
        <v>100</v>
      </c>
      <c r="AA73" s="4">
        <v>76.89</v>
      </c>
      <c r="AB73" s="4">
        <v>36.56</v>
      </c>
    </row>
    <row r="74" spans="1:28">
      <c r="A74" s="1">
        <v>71</v>
      </c>
      <c r="B74" t="s">
        <v>720</v>
      </c>
      <c r="C74" s="4" t="s">
        <v>145</v>
      </c>
      <c r="D74" s="4" t="s">
        <v>145</v>
      </c>
      <c r="E74" s="4" t="s">
        <v>145</v>
      </c>
      <c r="F74" s="4" t="s">
        <v>145</v>
      </c>
      <c r="G74" s="4" t="s">
        <v>223</v>
      </c>
      <c r="H74" s="4" t="s">
        <v>146</v>
      </c>
      <c r="I74" s="4" t="s">
        <v>146</v>
      </c>
      <c r="J74" s="4" t="s">
        <v>145</v>
      </c>
      <c r="K74" s="4" t="s">
        <v>146</v>
      </c>
      <c r="L74" s="4" t="s">
        <v>151</v>
      </c>
      <c r="M74" s="4" t="s">
        <v>145</v>
      </c>
      <c r="N74" s="4" t="s">
        <v>146</v>
      </c>
      <c r="O74" s="4" t="s">
        <v>145</v>
      </c>
      <c r="P74" s="4" t="s">
        <v>146</v>
      </c>
      <c r="Q74" s="4" t="s">
        <v>146</v>
      </c>
      <c r="R74" s="8">
        <v>13</v>
      </c>
      <c r="S74" s="4" t="s">
        <v>146</v>
      </c>
      <c r="T74" s="8">
        <v>13</v>
      </c>
      <c r="U74" s="4" t="s">
        <v>157</v>
      </c>
      <c r="V74" s="4" t="s">
        <v>146</v>
      </c>
      <c r="W74" s="4" t="s">
        <v>146</v>
      </c>
      <c r="X74" s="8">
        <v>13</v>
      </c>
      <c r="Y74" s="4" t="s">
        <v>159</v>
      </c>
      <c r="Z74" s="4">
        <v>30.9</v>
      </c>
      <c r="AA74" s="4">
        <v>63.5</v>
      </c>
      <c r="AB74" s="4">
        <v>30.9</v>
      </c>
    </row>
    <row r="75" spans="1:28">
      <c r="A75" s="1">
        <v>72</v>
      </c>
      <c r="B75" t="s">
        <v>728</v>
      </c>
      <c r="C75" s="4" t="s">
        <v>145</v>
      </c>
      <c r="D75" s="4" t="s">
        <v>146</v>
      </c>
      <c r="E75" s="4" t="s">
        <v>146</v>
      </c>
      <c r="F75" s="4" t="s">
        <v>145</v>
      </c>
      <c r="G75" s="4" t="s">
        <v>223</v>
      </c>
      <c r="H75" s="4" t="s">
        <v>146</v>
      </c>
      <c r="I75" s="4" t="s">
        <v>146</v>
      </c>
      <c r="J75" s="4" t="s">
        <v>145</v>
      </c>
      <c r="K75" s="4" t="s">
        <v>146</v>
      </c>
      <c r="L75" s="4" t="s">
        <v>151</v>
      </c>
      <c r="M75" s="4" t="s">
        <v>145</v>
      </c>
      <c r="N75" s="4" t="s">
        <v>145</v>
      </c>
      <c r="O75" s="4" t="s">
        <v>146</v>
      </c>
      <c r="P75" s="4" t="s">
        <v>146</v>
      </c>
      <c r="Q75" s="4" t="s">
        <v>146</v>
      </c>
      <c r="R75" s="8">
        <v>7</v>
      </c>
      <c r="S75" s="4" t="s">
        <v>145</v>
      </c>
      <c r="T75" s="8" t="s">
        <v>145</v>
      </c>
      <c r="U75" s="4" t="s">
        <v>157</v>
      </c>
      <c r="V75" s="4" t="s">
        <v>146</v>
      </c>
      <c r="W75" s="4" t="s">
        <v>145</v>
      </c>
      <c r="X75" s="8" t="s">
        <v>145</v>
      </c>
      <c r="Y75" s="4" t="s">
        <v>159</v>
      </c>
      <c r="Z75" s="4">
        <v>86.97</v>
      </c>
      <c r="AA75" s="4">
        <v>69.83</v>
      </c>
      <c r="AB75" s="4">
        <v>37.25</v>
      </c>
    </row>
    <row r="76" spans="1:28">
      <c r="A76" s="1">
        <v>73</v>
      </c>
      <c r="B76" t="s">
        <v>736</v>
      </c>
      <c r="C76" s="4" t="s">
        <v>146</v>
      </c>
      <c r="D76" s="4" t="s">
        <v>146</v>
      </c>
      <c r="E76" s="4" t="s">
        <v>146</v>
      </c>
      <c r="F76" s="4" t="s">
        <v>146</v>
      </c>
      <c r="G76" s="4" t="s">
        <v>147</v>
      </c>
      <c r="H76" s="4" t="s">
        <v>146</v>
      </c>
      <c r="I76" s="4" t="s">
        <v>146</v>
      </c>
      <c r="J76" s="4" t="s">
        <v>145</v>
      </c>
      <c r="K76" s="4" t="s">
        <v>146</v>
      </c>
      <c r="L76" s="4" t="s">
        <v>309</v>
      </c>
      <c r="M76" s="4" t="s">
        <v>146</v>
      </c>
      <c r="N76" s="4" t="s">
        <v>146</v>
      </c>
      <c r="O76" s="4" t="s">
        <v>146</v>
      </c>
      <c r="P76" s="4" t="s">
        <v>146</v>
      </c>
      <c r="Q76" s="4" t="s">
        <v>145</v>
      </c>
      <c r="R76" s="8" t="s">
        <v>145</v>
      </c>
      <c r="S76" s="4" t="s">
        <v>145</v>
      </c>
      <c r="T76" s="8" t="s">
        <v>145</v>
      </c>
      <c r="U76" s="4" t="s">
        <v>157</v>
      </c>
      <c r="V76" s="4" t="s">
        <v>146</v>
      </c>
      <c r="W76" s="4" t="s">
        <v>145</v>
      </c>
      <c r="X76" s="8" t="s">
        <v>145</v>
      </c>
      <c r="Y76" s="4" t="s">
        <v>193</v>
      </c>
      <c r="Z76" s="4">
        <v>95</v>
      </c>
      <c r="AA76" s="4">
        <v>95</v>
      </c>
      <c r="AB76" s="4">
        <v>80</v>
      </c>
    </row>
    <row r="77" spans="1:28">
      <c r="A77" s="1">
        <v>74</v>
      </c>
      <c r="B77" t="s">
        <v>745</v>
      </c>
      <c r="C77" s="4" t="s">
        <v>146</v>
      </c>
      <c r="D77" s="4" t="s">
        <v>146</v>
      </c>
      <c r="E77" s="4" t="s">
        <v>146</v>
      </c>
      <c r="F77" s="4" t="s">
        <v>146</v>
      </c>
      <c r="G77" s="4" t="s">
        <v>172</v>
      </c>
      <c r="H77" s="4" t="s">
        <v>146</v>
      </c>
      <c r="I77" s="4" t="s">
        <v>146</v>
      </c>
      <c r="J77" s="4" t="s">
        <v>145</v>
      </c>
      <c r="K77" s="4" t="s">
        <v>146</v>
      </c>
      <c r="L77" s="4" t="s">
        <v>151</v>
      </c>
      <c r="M77" s="4" t="s">
        <v>145</v>
      </c>
      <c r="N77" s="4" t="s">
        <v>146</v>
      </c>
      <c r="O77" s="4" t="s">
        <v>146</v>
      </c>
      <c r="P77" s="4" t="s">
        <v>146</v>
      </c>
      <c r="Q77" s="4" t="s">
        <v>146</v>
      </c>
      <c r="R77" s="8">
        <v>4</v>
      </c>
      <c r="S77" s="4" t="s">
        <v>146</v>
      </c>
      <c r="T77" s="8">
        <v>203</v>
      </c>
      <c r="U77" s="4" t="s">
        <v>157</v>
      </c>
      <c r="V77" s="4" t="s">
        <v>146</v>
      </c>
      <c r="W77" s="4" t="s">
        <v>146</v>
      </c>
      <c r="X77" s="8">
        <v>4</v>
      </c>
      <c r="Y77" s="4" t="s">
        <v>193</v>
      </c>
      <c r="Z77" s="4">
        <v>37.49</v>
      </c>
      <c r="AA77" s="4">
        <v>62.51</v>
      </c>
      <c r="AB77" s="4">
        <v>26.73</v>
      </c>
    </row>
    <row r="78" spans="1:28">
      <c r="A78" s="1">
        <v>75</v>
      </c>
      <c r="B78" t="s">
        <v>751</v>
      </c>
      <c r="C78" s="4" t="s">
        <v>145</v>
      </c>
      <c r="D78" s="4" t="s">
        <v>145</v>
      </c>
      <c r="E78" s="4" t="s">
        <v>145</v>
      </c>
      <c r="F78" s="4" t="s">
        <v>145</v>
      </c>
      <c r="G78" s="4" t="s">
        <v>223</v>
      </c>
      <c r="H78" s="4" t="s">
        <v>146</v>
      </c>
      <c r="I78" s="4" t="s">
        <v>146</v>
      </c>
      <c r="J78" s="4" t="s">
        <v>145</v>
      </c>
      <c r="K78" s="4" t="s">
        <v>146</v>
      </c>
      <c r="L78" s="4" t="s">
        <v>151</v>
      </c>
      <c r="M78" s="4" t="s">
        <v>145</v>
      </c>
      <c r="N78" s="4" t="s">
        <v>146</v>
      </c>
      <c r="O78" s="4" t="s">
        <v>146</v>
      </c>
      <c r="P78" s="4" t="s">
        <v>146</v>
      </c>
      <c r="Q78" s="4" t="s">
        <v>145</v>
      </c>
      <c r="R78" s="8" t="s">
        <v>145</v>
      </c>
      <c r="S78" s="4" t="s">
        <v>145</v>
      </c>
      <c r="T78" s="8" t="s">
        <v>145</v>
      </c>
      <c r="U78" s="4" t="s">
        <v>157</v>
      </c>
      <c r="V78" s="4" t="s">
        <v>146</v>
      </c>
      <c r="W78" s="4" t="s">
        <v>145</v>
      </c>
      <c r="X78" s="8" t="s">
        <v>145</v>
      </c>
      <c r="Y78" s="4" t="s">
        <v>181</v>
      </c>
      <c r="Z78" s="4">
        <v>39.630000000000003</v>
      </c>
      <c r="AA78" s="4">
        <v>60.37</v>
      </c>
      <c r="AB78" s="4">
        <v>22.19</v>
      </c>
    </row>
    <row r="79" spans="1:28">
      <c r="A79" s="1">
        <v>76</v>
      </c>
      <c r="B79" t="s">
        <v>757</v>
      </c>
      <c r="C79" s="4" t="s">
        <v>145</v>
      </c>
      <c r="D79" s="4" t="s">
        <v>145</v>
      </c>
      <c r="E79" s="4" t="s">
        <v>145</v>
      </c>
      <c r="F79" s="4" t="s">
        <v>145</v>
      </c>
      <c r="G79" s="4" t="s">
        <v>223</v>
      </c>
      <c r="H79" s="4" t="s">
        <v>146</v>
      </c>
      <c r="I79" s="4" t="s">
        <v>146</v>
      </c>
      <c r="J79" s="4" t="s">
        <v>145</v>
      </c>
      <c r="K79" s="4" t="s">
        <v>146</v>
      </c>
      <c r="L79" s="4" t="s">
        <v>151</v>
      </c>
      <c r="M79" s="4" t="s">
        <v>146</v>
      </c>
      <c r="N79" s="4" t="s">
        <v>146</v>
      </c>
      <c r="O79" s="4" t="s">
        <v>145</v>
      </c>
      <c r="P79" s="4" t="s">
        <v>146</v>
      </c>
      <c r="Q79" s="4" t="s">
        <v>146</v>
      </c>
      <c r="R79" s="8">
        <v>14</v>
      </c>
      <c r="S79" s="4" t="s">
        <v>145</v>
      </c>
      <c r="T79" s="8" t="s">
        <v>145</v>
      </c>
      <c r="U79" s="4" t="s">
        <v>157</v>
      </c>
      <c r="V79" s="4" t="s">
        <v>146</v>
      </c>
      <c r="W79" s="4" t="s">
        <v>145</v>
      </c>
      <c r="X79" s="8" t="s">
        <v>145</v>
      </c>
      <c r="Y79" s="4" t="s">
        <v>181</v>
      </c>
      <c r="Z79" s="4">
        <v>100</v>
      </c>
      <c r="AA79" s="4">
        <v>92.63</v>
      </c>
      <c r="AB79" s="4">
        <v>35.61</v>
      </c>
    </row>
    <row r="80" spans="1:28">
      <c r="A80" s="1">
        <v>77</v>
      </c>
      <c r="B80" t="s">
        <v>762</v>
      </c>
      <c r="C80" s="4" t="s">
        <v>145</v>
      </c>
      <c r="D80" s="4" t="s">
        <v>145</v>
      </c>
      <c r="E80" s="4" t="s">
        <v>145</v>
      </c>
      <c r="F80" s="4" t="s">
        <v>145</v>
      </c>
      <c r="G80" s="4" t="s">
        <v>223</v>
      </c>
      <c r="H80" s="4" t="s">
        <v>146</v>
      </c>
      <c r="I80" s="4" t="s">
        <v>146</v>
      </c>
      <c r="J80" s="4" t="s">
        <v>145</v>
      </c>
      <c r="K80" s="4" t="s">
        <v>146</v>
      </c>
      <c r="L80" s="4" t="s">
        <v>151</v>
      </c>
      <c r="M80" s="4" t="s">
        <v>145</v>
      </c>
      <c r="N80" s="4" t="s">
        <v>146</v>
      </c>
      <c r="O80" s="4" t="s">
        <v>145</v>
      </c>
      <c r="P80" s="4" t="s">
        <v>146</v>
      </c>
      <c r="Q80" s="4" t="s">
        <v>146</v>
      </c>
      <c r="R80" s="8">
        <v>53</v>
      </c>
      <c r="S80" s="4" t="s">
        <v>146</v>
      </c>
      <c r="T80" s="8">
        <v>209</v>
      </c>
      <c r="U80" s="4" t="s">
        <v>157</v>
      </c>
      <c r="V80" s="4" t="s">
        <v>146</v>
      </c>
      <c r="W80" s="4" t="s">
        <v>146</v>
      </c>
      <c r="X80" s="8">
        <v>55</v>
      </c>
      <c r="Y80" s="4" t="s">
        <v>193</v>
      </c>
      <c r="Z80" s="4">
        <v>27.85</v>
      </c>
      <c r="AA80" s="4">
        <v>70.27</v>
      </c>
      <c r="AB80" s="4">
        <v>27.85</v>
      </c>
    </row>
    <row r="81" spans="1:28">
      <c r="A81" s="1">
        <v>78</v>
      </c>
      <c r="B81" t="s">
        <v>771</v>
      </c>
      <c r="C81" s="4" t="s">
        <v>146</v>
      </c>
      <c r="D81" s="4" t="s">
        <v>146</v>
      </c>
      <c r="E81" s="4" t="s">
        <v>146</v>
      </c>
      <c r="F81" s="4" t="s">
        <v>146</v>
      </c>
      <c r="G81" s="4" t="s">
        <v>223</v>
      </c>
      <c r="H81" s="4" t="s">
        <v>146</v>
      </c>
      <c r="I81" s="4" t="s">
        <v>146</v>
      </c>
      <c r="J81" s="4" t="s">
        <v>146</v>
      </c>
      <c r="K81" s="4" t="s">
        <v>146</v>
      </c>
      <c r="L81" s="4" t="s">
        <v>151</v>
      </c>
      <c r="M81" s="4" t="s">
        <v>146</v>
      </c>
      <c r="N81" s="4" t="s">
        <v>146</v>
      </c>
      <c r="O81" s="4" t="s">
        <v>146</v>
      </c>
      <c r="P81" s="4" t="s">
        <v>146</v>
      </c>
      <c r="Q81" s="4" t="s">
        <v>146</v>
      </c>
      <c r="R81" s="8">
        <v>76</v>
      </c>
      <c r="S81" s="4" t="s">
        <v>145</v>
      </c>
      <c r="T81" s="8" t="s">
        <v>145</v>
      </c>
      <c r="U81" s="4" t="s">
        <v>178</v>
      </c>
      <c r="V81" s="4" t="s">
        <v>146</v>
      </c>
      <c r="W81" s="4" t="s">
        <v>145</v>
      </c>
      <c r="X81" s="8" t="s">
        <v>145</v>
      </c>
      <c r="Y81" s="4" t="s">
        <v>159</v>
      </c>
      <c r="Z81" s="4">
        <v>100</v>
      </c>
      <c r="AA81" s="4">
        <v>100</v>
      </c>
      <c r="AB81" s="4">
        <v>100</v>
      </c>
    </row>
    <row r="82" spans="1:28">
      <c r="A82" s="1">
        <v>79</v>
      </c>
      <c r="B82" t="s">
        <v>781</v>
      </c>
      <c r="C82" s="4" t="s">
        <v>145</v>
      </c>
      <c r="D82" s="4" t="s">
        <v>145</v>
      </c>
      <c r="E82" s="4" t="s">
        <v>145</v>
      </c>
      <c r="F82" s="4" t="s">
        <v>145</v>
      </c>
      <c r="G82" s="4" t="s">
        <v>172</v>
      </c>
      <c r="H82" s="4" t="s">
        <v>146</v>
      </c>
      <c r="I82" s="4" t="s">
        <v>146</v>
      </c>
      <c r="J82" s="4" t="s">
        <v>145</v>
      </c>
      <c r="K82" s="4" t="s">
        <v>146</v>
      </c>
      <c r="L82" s="4" t="s">
        <v>151</v>
      </c>
      <c r="M82" s="4" t="s">
        <v>145</v>
      </c>
      <c r="N82" s="4" t="s">
        <v>145</v>
      </c>
      <c r="O82" s="4" t="s">
        <v>146</v>
      </c>
      <c r="P82" s="4" t="s">
        <v>146</v>
      </c>
      <c r="Q82" s="4" t="s">
        <v>146</v>
      </c>
      <c r="R82" s="8">
        <v>12</v>
      </c>
      <c r="S82" s="4" t="s">
        <v>145</v>
      </c>
      <c r="T82" s="8" t="s">
        <v>145</v>
      </c>
      <c r="U82" s="4" t="s">
        <v>157</v>
      </c>
      <c r="V82" s="4" t="s">
        <v>146</v>
      </c>
      <c r="W82" s="4" t="s">
        <v>145</v>
      </c>
      <c r="X82" s="8" t="s">
        <v>145</v>
      </c>
      <c r="Y82" s="4" t="s">
        <v>159</v>
      </c>
      <c r="Z82" s="4">
        <v>99.84</v>
      </c>
      <c r="AA82" s="4">
        <v>60.81</v>
      </c>
      <c r="AB82" s="4">
        <v>25.44</v>
      </c>
    </row>
    <row r="83" spans="1:28">
      <c r="A83" s="1">
        <v>80</v>
      </c>
      <c r="B83" t="s">
        <v>787</v>
      </c>
      <c r="C83" s="4" t="s">
        <v>145</v>
      </c>
      <c r="D83" s="4" t="s">
        <v>145</v>
      </c>
      <c r="E83" s="4" t="s">
        <v>146</v>
      </c>
      <c r="F83" s="4" t="s">
        <v>145</v>
      </c>
      <c r="G83" s="4" t="s">
        <v>172</v>
      </c>
      <c r="H83" s="4" t="s">
        <v>146</v>
      </c>
      <c r="I83" s="4" t="s">
        <v>146</v>
      </c>
      <c r="J83" s="4" t="s">
        <v>145</v>
      </c>
      <c r="K83" s="4" t="s">
        <v>146</v>
      </c>
      <c r="L83" s="4" t="s">
        <v>151</v>
      </c>
      <c r="M83" s="4" t="s">
        <v>146</v>
      </c>
      <c r="N83" s="4" t="s">
        <v>146</v>
      </c>
      <c r="O83" s="4" t="s">
        <v>146</v>
      </c>
      <c r="P83" s="4" t="s">
        <v>146</v>
      </c>
      <c r="Q83" s="4" t="s">
        <v>146</v>
      </c>
      <c r="R83" s="8">
        <v>26</v>
      </c>
      <c r="S83" s="4" t="s">
        <v>145</v>
      </c>
      <c r="T83" s="8" t="s">
        <v>145</v>
      </c>
      <c r="U83" s="4" t="s">
        <v>157</v>
      </c>
      <c r="V83" s="4" t="s">
        <v>146</v>
      </c>
      <c r="W83" s="4" t="s">
        <v>145</v>
      </c>
      <c r="X83" s="8" t="s">
        <v>145</v>
      </c>
      <c r="Y83" s="4" t="s">
        <v>159</v>
      </c>
      <c r="Z83" s="4">
        <v>74.680000000000007</v>
      </c>
      <c r="AA83" s="4">
        <v>100</v>
      </c>
      <c r="AB83" s="4">
        <v>30.35</v>
      </c>
    </row>
    <row r="84" spans="1:28">
      <c r="A84" s="1">
        <v>81</v>
      </c>
      <c r="B84" t="s">
        <v>792</v>
      </c>
      <c r="C84" s="4" t="s">
        <v>145</v>
      </c>
      <c r="D84" s="4" t="s">
        <v>145</v>
      </c>
      <c r="E84" s="4" t="s">
        <v>145</v>
      </c>
      <c r="F84" s="4" t="s">
        <v>145</v>
      </c>
      <c r="G84" s="4" t="s">
        <v>147</v>
      </c>
      <c r="H84" s="4" t="s">
        <v>146</v>
      </c>
      <c r="I84" s="4" t="s">
        <v>146</v>
      </c>
      <c r="J84" s="4" t="s">
        <v>146</v>
      </c>
      <c r="K84" s="4" t="s">
        <v>146</v>
      </c>
      <c r="L84" s="4" t="s">
        <v>151</v>
      </c>
      <c r="M84" s="4" t="s">
        <v>145</v>
      </c>
      <c r="N84" s="4" t="s">
        <v>145</v>
      </c>
      <c r="O84" s="4" t="s">
        <v>146</v>
      </c>
      <c r="P84" s="4" t="s">
        <v>146</v>
      </c>
      <c r="Q84" s="4" t="s">
        <v>146</v>
      </c>
      <c r="R84" s="8">
        <v>94</v>
      </c>
      <c r="S84" s="4" t="s">
        <v>146</v>
      </c>
      <c r="T84" s="8">
        <v>94</v>
      </c>
      <c r="U84" s="4" t="s">
        <v>157</v>
      </c>
      <c r="V84" s="4" t="s">
        <v>146</v>
      </c>
      <c r="W84" s="4" t="s">
        <v>146</v>
      </c>
      <c r="X84" s="8">
        <v>33</v>
      </c>
      <c r="Y84" s="4" t="s">
        <v>159</v>
      </c>
      <c r="Z84" s="4">
        <v>100</v>
      </c>
      <c r="AA84" s="4">
        <v>64</v>
      </c>
      <c r="AB84" s="4">
        <v>34.31</v>
      </c>
    </row>
    <row r="85" spans="1:28">
      <c r="A85" s="1">
        <v>82</v>
      </c>
      <c r="B85" t="s">
        <v>798</v>
      </c>
      <c r="C85" s="4" t="s">
        <v>146</v>
      </c>
      <c r="D85" s="4" t="s">
        <v>145</v>
      </c>
      <c r="E85" s="4" t="s">
        <v>145</v>
      </c>
      <c r="F85" s="4" t="s">
        <v>145</v>
      </c>
      <c r="G85" s="4" t="s">
        <v>172</v>
      </c>
      <c r="H85" s="4" t="s">
        <v>146</v>
      </c>
      <c r="I85" s="4" t="s">
        <v>146</v>
      </c>
      <c r="J85" s="4" t="s">
        <v>145</v>
      </c>
      <c r="K85" s="4" t="s">
        <v>146</v>
      </c>
      <c r="L85" s="4" t="s">
        <v>151</v>
      </c>
      <c r="M85" s="4" t="s">
        <v>145</v>
      </c>
      <c r="N85" s="4" t="s">
        <v>146</v>
      </c>
      <c r="O85" s="4" t="s">
        <v>146</v>
      </c>
      <c r="P85" s="4" t="s">
        <v>146</v>
      </c>
      <c r="Q85" s="4" t="s">
        <v>146</v>
      </c>
      <c r="R85" s="8">
        <v>14</v>
      </c>
      <c r="S85" s="4" t="s">
        <v>145</v>
      </c>
      <c r="T85" s="8" t="s">
        <v>145</v>
      </c>
      <c r="U85" s="4" t="s">
        <v>178</v>
      </c>
      <c r="V85" s="4" t="s">
        <v>146</v>
      </c>
      <c r="W85" s="4" t="s">
        <v>145</v>
      </c>
      <c r="X85" s="8" t="s">
        <v>145</v>
      </c>
      <c r="Y85" s="4" t="s">
        <v>181</v>
      </c>
      <c r="Z85" s="4">
        <v>96.49</v>
      </c>
      <c r="AA85" s="4">
        <v>69.819999999999993</v>
      </c>
      <c r="AB85" s="4">
        <v>26.37</v>
      </c>
    </row>
    <row r="86" spans="1:28">
      <c r="A86" s="1">
        <v>83</v>
      </c>
      <c r="B86" t="s">
        <v>804</v>
      </c>
      <c r="C86" s="4" t="s">
        <v>145</v>
      </c>
      <c r="D86" s="4" t="s">
        <v>146</v>
      </c>
      <c r="E86" s="4" t="s">
        <v>146</v>
      </c>
      <c r="F86" s="4" t="s">
        <v>146</v>
      </c>
      <c r="G86" s="4" t="s">
        <v>172</v>
      </c>
      <c r="H86" s="4" t="s">
        <v>146</v>
      </c>
      <c r="I86" s="4" t="s">
        <v>146</v>
      </c>
      <c r="J86" s="4" t="s">
        <v>145</v>
      </c>
      <c r="K86" s="4" t="s">
        <v>146</v>
      </c>
      <c r="L86" s="4" t="s">
        <v>151</v>
      </c>
      <c r="M86" s="4" t="s">
        <v>145</v>
      </c>
      <c r="N86" s="4" t="s">
        <v>146</v>
      </c>
      <c r="O86" s="4" t="s">
        <v>146</v>
      </c>
      <c r="P86" s="4" t="s">
        <v>146</v>
      </c>
      <c r="Q86" s="4" t="s">
        <v>146</v>
      </c>
      <c r="R86" s="8">
        <v>76</v>
      </c>
      <c r="S86" s="4" t="s">
        <v>146</v>
      </c>
      <c r="T86" s="8">
        <v>106</v>
      </c>
      <c r="U86" s="4" t="s">
        <v>157</v>
      </c>
      <c r="V86" s="4" t="s">
        <v>146</v>
      </c>
      <c r="W86" s="4" t="s">
        <v>145</v>
      </c>
      <c r="X86" s="8" t="s">
        <v>145</v>
      </c>
      <c r="Y86" s="4" t="s">
        <v>159</v>
      </c>
      <c r="Z86" s="4">
        <v>33.94</v>
      </c>
      <c r="AA86" s="4">
        <v>66.03</v>
      </c>
      <c r="AB86" s="4">
        <v>29.94</v>
      </c>
    </row>
    <row r="87" spans="1:28">
      <c r="A87" s="1">
        <v>84</v>
      </c>
      <c r="B87" t="s">
        <v>814</v>
      </c>
      <c r="C87" s="4" t="s">
        <v>145</v>
      </c>
      <c r="D87" s="4" t="s">
        <v>145</v>
      </c>
      <c r="E87" s="4" t="s">
        <v>145</v>
      </c>
      <c r="F87" s="4" t="s">
        <v>145</v>
      </c>
      <c r="G87" s="4" t="s">
        <v>147</v>
      </c>
      <c r="H87" s="4" t="s">
        <v>146</v>
      </c>
      <c r="I87" s="4" t="s">
        <v>146</v>
      </c>
      <c r="J87" s="4" t="s">
        <v>145</v>
      </c>
      <c r="K87" s="4" t="s">
        <v>146</v>
      </c>
      <c r="L87" s="4" t="s">
        <v>151</v>
      </c>
      <c r="M87" s="4" t="s">
        <v>146</v>
      </c>
      <c r="N87" s="4" t="s">
        <v>145</v>
      </c>
      <c r="O87" s="4" t="s">
        <v>145</v>
      </c>
      <c r="P87" s="4" t="s">
        <v>146</v>
      </c>
      <c r="Q87" s="4" t="s">
        <v>146</v>
      </c>
      <c r="R87" s="8">
        <v>0</v>
      </c>
      <c r="S87" s="4" t="s">
        <v>145</v>
      </c>
      <c r="T87" s="8" t="s">
        <v>145</v>
      </c>
      <c r="U87" s="4" t="s">
        <v>157</v>
      </c>
      <c r="V87" s="4" t="s">
        <v>146</v>
      </c>
      <c r="W87" s="4" t="s">
        <v>146</v>
      </c>
      <c r="X87" s="8">
        <v>0</v>
      </c>
      <c r="Y87" s="4" t="s">
        <v>159</v>
      </c>
      <c r="Z87" s="4">
        <v>96.36</v>
      </c>
      <c r="AA87" s="4">
        <v>64.150000000000006</v>
      </c>
      <c r="AB87" s="4">
        <v>37.86</v>
      </c>
    </row>
    <row r="88" spans="1:28">
      <c r="A88" s="1">
        <v>85</v>
      </c>
      <c r="B88" t="s">
        <v>821</v>
      </c>
      <c r="C88" s="4" t="s">
        <v>146</v>
      </c>
      <c r="D88" s="4" t="s">
        <v>146</v>
      </c>
      <c r="E88" s="4" t="s">
        <v>146</v>
      </c>
      <c r="F88" s="4" t="s">
        <v>146</v>
      </c>
      <c r="G88" s="4" t="s">
        <v>172</v>
      </c>
      <c r="H88" s="4" t="s">
        <v>146</v>
      </c>
      <c r="I88" s="4" t="s">
        <v>146</v>
      </c>
      <c r="J88" s="4" t="s">
        <v>146</v>
      </c>
      <c r="K88" s="4" t="s">
        <v>146</v>
      </c>
      <c r="L88" s="4" t="s">
        <v>151</v>
      </c>
      <c r="M88" s="4" t="s">
        <v>145</v>
      </c>
      <c r="N88" s="4" t="s">
        <v>145</v>
      </c>
      <c r="O88" s="4" t="s">
        <v>146</v>
      </c>
      <c r="P88" s="4" t="s">
        <v>145</v>
      </c>
      <c r="Q88" s="4" t="s">
        <v>146</v>
      </c>
      <c r="R88" s="8">
        <v>0</v>
      </c>
      <c r="S88" s="4" t="s">
        <v>146</v>
      </c>
      <c r="T88" s="8">
        <v>0</v>
      </c>
      <c r="U88" s="4" t="s">
        <v>157</v>
      </c>
      <c r="V88" s="4" t="s">
        <v>146</v>
      </c>
      <c r="W88" s="4" t="s">
        <v>146</v>
      </c>
      <c r="X88" s="8">
        <v>0</v>
      </c>
      <c r="Y88" s="4"/>
      <c r="Z88" s="4">
        <v>100</v>
      </c>
      <c r="AA88" s="4">
        <v>100</v>
      </c>
      <c r="AB88" s="4">
        <v>25.49</v>
      </c>
    </row>
    <row r="89" spans="1:28">
      <c r="A89" s="1">
        <v>86</v>
      </c>
      <c r="B89" t="s">
        <v>827</v>
      </c>
      <c r="C89" s="4" t="s">
        <v>145</v>
      </c>
      <c r="D89" s="4" t="s">
        <v>145</v>
      </c>
      <c r="E89" s="4" t="s">
        <v>145</v>
      </c>
      <c r="F89" s="4" t="s">
        <v>145</v>
      </c>
      <c r="G89" s="4" t="s">
        <v>172</v>
      </c>
      <c r="H89" s="4" t="s">
        <v>146</v>
      </c>
      <c r="I89" s="4" t="s">
        <v>146</v>
      </c>
      <c r="J89" s="4" t="s">
        <v>145</v>
      </c>
      <c r="K89" s="4" t="s">
        <v>146</v>
      </c>
      <c r="L89" s="4" t="s">
        <v>151</v>
      </c>
      <c r="M89" s="4" t="s">
        <v>146</v>
      </c>
      <c r="N89" s="4" t="s">
        <v>145</v>
      </c>
      <c r="O89" s="4" t="s">
        <v>145</v>
      </c>
      <c r="P89" s="4" t="s">
        <v>146</v>
      </c>
      <c r="Q89" s="4" t="s">
        <v>145</v>
      </c>
      <c r="R89" s="8" t="s">
        <v>145</v>
      </c>
      <c r="S89" s="4" t="s">
        <v>145</v>
      </c>
      <c r="T89" s="8" t="s">
        <v>145</v>
      </c>
      <c r="U89" s="4" t="s">
        <v>157</v>
      </c>
      <c r="V89" s="4" t="s">
        <v>146</v>
      </c>
      <c r="W89" s="4" t="s">
        <v>145</v>
      </c>
      <c r="X89" s="8" t="s">
        <v>145</v>
      </c>
      <c r="Y89" s="4" t="s">
        <v>159</v>
      </c>
      <c r="Z89" s="4">
        <v>100</v>
      </c>
      <c r="AA89" s="4">
        <v>78.150000000000006</v>
      </c>
      <c r="AB89" s="4">
        <v>26.51</v>
      </c>
    </row>
    <row r="90" spans="1:28">
      <c r="A90" s="1">
        <v>87</v>
      </c>
      <c r="B90" t="s">
        <v>833</v>
      </c>
      <c r="C90" s="4" t="s">
        <v>145</v>
      </c>
      <c r="D90" s="4" t="s">
        <v>146</v>
      </c>
      <c r="E90" s="4" t="s">
        <v>146</v>
      </c>
      <c r="F90" s="4" t="s">
        <v>146</v>
      </c>
      <c r="G90" s="4" t="s">
        <v>172</v>
      </c>
      <c r="H90" s="4" t="s">
        <v>146</v>
      </c>
      <c r="I90" s="4" t="s">
        <v>146</v>
      </c>
      <c r="J90" s="4" t="s">
        <v>145</v>
      </c>
      <c r="K90" s="4" t="s">
        <v>146</v>
      </c>
      <c r="L90" s="4" t="s">
        <v>151</v>
      </c>
      <c r="M90" s="4" t="s">
        <v>145</v>
      </c>
      <c r="N90" s="4" t="s">
        <v>146</v>
      </c>
      <c r="O90" s="4" t="s">
        <v>146</v>
      </c>
      <c r="P90" s="4" t="s">
        <v>146</v>
      </c>
      <c r="Q90" s="4" t="s">
        <v>146</v>
      </c>
      <c r="R90" s="8">
        <v>30</v>
      </c>
      <c r="S90" s="4" t="s">
        <v>146</v>
      </c>
      <c r="T90" s="8">
        <v>184</v>
      </c>
      <c r="U90" s="4" t="s">
        <v>157</v>
      </c>
      <c r="V90" s="4" t="s">
        <v>146</v>
      </c>
      <c r="W90" s="4" t="s">
        <v>145</v>
      </c>
      <c r="X90" s="8" t="s">
        <v>145</v>
      </c>
      <c r="Y90" s="4" t="s">
        <v>159</v>
      </c>
      <c r="Z90" s="4">
        <v>100</v>
      </c>
      <c r="AA90" s="4">
        <v>77.62</v>
      </c>
      <c r="AB90" s="4">
        <v>26.99</v>
      </c>
    </row>
    <row r="91" spans="1:28">
      <c r="A91" s="1">
        <v>88</v>
      </c>
      <c r="B91" t="s">
        <v>839</v>
      </c>
      <c r="C91" s="4" t="s">
        <v>146</v>
      </c>
      <c r="D91" s="4" t="s">
        <v>145</v>
      </c>
      <c r="E91" s="4" t="s">
        <v>145</v>
      </c>
      <c r="F91" s="4" t="s">
        <v>145</v>
      </c>
      <c r="G91" s="4" t="s">
        <v>147</v>
      </c>
      <c r="H91" s="4" t="s">
        <v>146</v>
      </c>
      <c r="I91" s="4" t="s">
        <v>146</v>
      </c>
      <c r="J91" s="4" t="s">
        <v>145</v>
      </c>
      <c r="K91" s="4" t="s">
        <v>146</v>
      </c>
      <c r="L91" s="4" t="s">
        <v>157</v>
      </c>
      <c r="M91" s="4" t="s">
        <v>145</v>
      </c>
      <c r="N91" s="4" t="s">
        <v>145</v>
      </c>
      <c r="O91" s="4" t="s">
        <v>146</v>
      </c>
      <c r="P91" s="4" t="s">
        <v>146</v>
      </c>
      <c r="Q91" s="4" t="s">
        <v>146</v>
      </c>
      <c r="R91" s="8">
        <v>6</v>
      </c>
      <c r="S91" s="4" t="s">
        <v>146</v>
      </c>
      <c r="T91" s="8">
        <v>31</v>
      </c>
      <c r="U91" s="4" t="s">
        <v>178</v>
      </c>
      <c r="V91" s="4" t="s">
        <v>146</v>
      </c>
      <c r="W91" s="4" t="s">
        <v>145</v>
      </c>
      <c r="X91" s="8" t="s">
        <v>145</v>
      </c>
      <c r="Y91" s="4" t="s">
        <v>193</v>
      </c>
      <c r="Z91" s="4">
        <v>35.020000000000003</v>
      </c>
      <c r="AA91" s="4">
        <v>75.790000000000006</v>
      </c>
      <c r="AB91" s="4">
        <v>29.76</v>
      </c>
    </row>
    <row r="92" spans="1:28">
      <c r="A92" s="1">
        <v>89</v>
      </c>
      <c r="B92" t="s">
        <v>850</v>
      </c>
      <c r="C92" s="4" t="s">
        <v>145</v>
      </c>
      <c r="D92" s="4" t="s">
        <v>145</v>
      </c>
      <c r="E92" s="4" t="s">
        <v>145</v>
      </c>
      <c r="F92" s="4" t="s">
        <v>145</v>
      </c>
      <c r="G92" s="4" t="s">
        <v>172</v>
      </c>
      <c r="H92" s="4" t="s">
        <v>145</v>
      </c>
      <c r="I92" s="4" t="s">
        <v>146</v>
      </c>
      <c r="J92" s="4" t="s">
        <v>145</v>
      </c>
      <c r="K92" s="4" t="s">
        <v>146</v>
      </c>
      <c r="L92" s="4" t="s">
        <v>157</v>
      </c>
      <c r="M92" s="4" t="s">
        <v>145</v>
      </c>
      <c r="N92" s="4" t="s">
        <v>145</v>
      </c>
      <c r="O92" s="4" t="s">
        <v>145</v>
      </c>
      <c r="P92" s="4" t="s">
        <v>146</v>
      </c>
      <c r="Q92" s="4" t="s">
        <v>145</v>
      </c>
      <c r="R92" s="8" t="s">
        <v>145</v>
      </c>
      <c r="S92" s="4" t="s">
        <v>146</v>
      </c>
      <c r="T92" s="8">
        <v>74</v>
      </c>
      <c r="U92" s="4" t="s">
        <v>157</v>
      </c>
      <c r="V92" s="4" t="s">
        <v>146</v>
      </c>
      <c r="W92" s="4" t="s">
        <v>146</v>
      </c>
      <c r="X92" s="8">
        <v>74</v>
      </c>
      <c r="Y92" s="4" t="s">
        <v>159</v>
      </c>
      <c r="Z92" s="4">
        <v>100</v>
      </c>
      <c r="AA92" s="4">
        <v>100</v>
      </c>
      <c r="AB92" s="4">
        <v>45.72</v>
      </c>
    </row>
    <row r="93" spans="1:28">
      <c r="A93" s="1">
        <v>90</v>
      </c>
      <c r="B93" t="s">
        <v>856</v>
      </c>
      <c r="C93" s="4" t="s">
        <v>145</v>
      </c>
      <c r="D93" s="4" t="s">
        <v>145</v>
      </c>
      <c r="E93" s="4" t="s">
        <v>146</v>
      </c>
      <c r="F93" s="4" t="s">
        <v>146</v>
      </c>
      <c r="G93" s="4" t="s">
        <v>147</v>
      </c>
      <c r="H93" s="4" t="s">
        <v>146</v>
      </c>
      <c r="I93" s="4" t="s">
        <v>146</v>
      </c>
      <c r="J93" s="4" t="s">
        <v>145</v>
      </c>
      <c r="K93" s="4" t="s">
        <v>146</v>
      </c>
      <c r="L93" s="4" t="s">
        <v>151</v>
      </c>
      <c r="M93" s="4" t="s">
        <v>145</v>
      </c>
      <c r="N93" s="4" t="s">
        <v>145</v>
      </c>
      <c r="O93" s="4" t="s">
        <v>145</v>
      </c>
      <c r="P93" s="4" t="s">
        <v>146</v>
      </c>
      <c r="Q93" s="4" t="s">
        <v>146</v>
      </c>
      <c r="R93" s="8">
        <v>28</v>
      </c>
      <c r="S93" s="4" t="s">
        <v>145</v>
      </c>
      <c r="T93" s="8" t="s">
        <v>145</v>
      </c>
      <c r="U93" s="4" t="s">
        <v>157</v>
      </c>
      <c r="V93" s="4" t="s">
        <v>146</v>
      </c>
      <c r="W93" s="4" t="s">
        <v>146</v>
      </c>
      <c r="X93" s="8">
        <v>28</v>
      </c>
      <c r="Y93" s="4" t="s">
        <v>181</v>
      </c>
      <c r="Z93" s="4">
        <v>100</v>
      </c>
      <c r="AA93" s="4">
        <v>70.66</v>
      </c>
      <c r="AB93" s="4">
        <v>43.1</v>
      </c>
    </row>
    <row r="94" spans="1:28">
      <c r="A94" s="1">
        <v>91</v>
      </c>
      <c r="B94" t="s">
        <v>862</v>
      </c>
      <c r="C94" s="4" t="s">
        <v>145</v>
      </c>
      <c r="D94" s="4" t="s">
        <v>145</v>
      </c>
      <c r="E94" s="4" t="s">
        <v>145</v>
      </c>
      <c r="F94" s="4" t="s">
        <v>145</v>
      </c>
      <c r="G94" s="4" t="s">
        <v>172</v>
      </c>
      <c r="H94" s="4" t="s">
        <v>146</v>
      </c>
      <c r="I94" s="4" t="s">
        <v>146</v>
      </c>
      <c r="J94" s="4" t="s">
        <v>145</v>
      </c>
      <c r="K94" s="4" t="s">
        <v>146</v>
      </c>
      <c r="L94" s="4" t="s">
        <v>151</v>
      </c>
      <c r="M94" s="4" t="s">
        <v>145</v>
      </c>
      <c r="N94" s="4" t="s">
        <v>146</v>
      </c>
      <c r="O94" s="4" t="s">
        <v>146</v>
      </c>
      <c r="P94" s="4" t="s">
        <v>146</v>
      </c>
      <c r="Q94" s="4" t="s">
        <v>146</v>
      </c>
      <c r="R94" s="8">
        <v>33</v>
      </c>
      <c r="S94" s="4" t="s">
        <v>145</v>
      </c>
      <c r="T94" s="8" t="s">
        <v>145</v>
      </c>
      <c r="U94" s="4" t="s">
        <v>178</v>
      </c>
      <c r="V94" s="4" t="s">
        <v>146</v>
      </c>
      <c r="W94" s="4" t="s">
        <v>145</v>
      </c>
      <c r="X94" s="8" t="s">
        <v>145</v>
      </c>
      <c r="Y94" s="4" t="s">
        <v>193</v>
      </c>
      <c r="Z94" s="4">
        <v>100</v>
      </c>
      <c r="AA94" s="4">
        <v>77.17</v>
      </c>
      <c r="AB94" s="4">
        <v>29.75</v>
      </c>
    </row>
    <row r="95" spans="1:28">
      <c r="A95" s="1">
        <v>92</v>
      </c>
      <c r="B95" t="s">
        <v>872</v>
      </c>
      <c r="C95" s="4" t="s">
        <v>146</v>
      </c>
      <c r="D95" s="4" t="s">
        <v>145</v>
      </c>
      <c r="E95" s="4" t="s">
        <v>145</v>
      </c>
      <c r="F95" s="4" t="s">
        <v>145</v>
      </c>
      <c r="G95" s="4" t="s">
        <v>172</v>
      </c>
      <c r="H95" s="4" t="s">
        <v>146</v>
      </c>
      <c r="I95" s="4" t="s">
        <v>146</v>
      </c>
      <c r="J95" s="4" t="s">
        <v>145</v>
      </c>
      <c r="K95" s="4" t="s">
        <v>146</v>
      </c>
      <c r="L95" s="4" t="s">
        <v>151</v>
      </c>
      <c r="M95" s="4" t="s">
        <v>146</v>
      </c>
      <c r="N95" s="4" t="s">
        <v>146</v>
      </c>
      <c r="O95" s="4" t="s">
        <v>146</v>
      </c>
      <c r="P95" s="4" t="s">
        <v>146</v>
      </c>
      <c r="Q95" s="4" t="s">
        <v>146</v>
      </c>
      <c r="R95" s="8">
        <v>0</v>
      </c>
      <c r="S95" s="4" t="s">
        <v>145</v>
      </c>
      <c r="T95" s="8" t="s">
        <v>145</v>
      </c>
      <c r="U95" s="4" t="s">
        <v>157</v>
      </c>
      <c r="V95" s="4" t="s">
        <v>146</v>
      </c>
      <c r="W95" s="4" t="s">
        <v>145</v>
      </c>
      <c r="X95" s="8" t="s">
        <v>145</v>
      </c>
      <c r="Y95" s="4" t="s">
        <v>193</v>
      </c>
      <c r="Z95" s="4">
        <v>99.97</v>
      </c>
      <c r="AA95" s="4">
        <v>88.64</v>
      </c>
      <c r="AB95" s="4">
        <v>26.1</v>
      </c>
    </row>
    <row r="96" spans="1:28">
      <c r="A96" s="1">
        <v>93</v>
      </c>
      <c r="B96" t="s">
        <v>880</v>
      </c>
      <c r="C96" s="4" t="s">
        <v>145</v>
      </c>
      <c r="D96" s="4" t="s">
        <v>146</v>
      </c>
      <c r="E96" s="4" t="s">
        <v>146</v>
      </c>
      <c r="F96" s="4" t="s">
        <v>146</v>
      </c>
      <c r="G96" s="4" t="s">
        <v>223</v>
      </c>
      <c r="H96" s="4" t="s">
        <v>146</v>
      </c>
      <c r="I96" s="4" t="s">
        <v>146</v>
      </c>
      <c r="J96" s="4" t="s">
        <v>145</v>
      </c>
      <c r="K96" s="4" t="s">
        <v>146</v>
      </c>
      <c r="L96" s="4" t="s">
        <v>151</v>
      </c>
      <c r="M96" s="4" t="s">
        <v>145</v>
      </c>
      <c r="N96" s="4" t="s">
        <v>145</v>
      </c>
      <c r="O96" s="4" t="s">
        <v>146</v>
      </c>
      <c r="P96" s="4" t="s">
        <v>146</v>
      </c>
      <c r="Q96" s="4" t="s">
        <v>146</v>
      </c>
      <c r="R96" s="8">
        <v>-29</v>
      </c>
      <c r="S96" s="4" t="s">
        <v>145</v>
      </c>
      <c r="T96" s="8" t="s">
        <v>145</v>
      </c>
      <c r="U96" s="4" t="s">
        <v>157</v>
      </c>
      <c r="V96" s="4" t="s">
        <v>146</v>
      </c>
      <c r="W96" s="4" t="s">
        <v>145</v>
      </c>
      <c r="X96" s="8" t="s">
        <v>145</v>
      </c>
      <c r="Y96" s="4" t="s">
        <v>193</v>
      </c>
      <c r="Z96" s="4">
        <v>100</v>
      </c>
      <c r="AA96" s="4">
        <v>100</v>
      </c>
      <c r="AB96" s="4">
        <v>33.25</v>
      </c>
    </row>
    <row r="97" spans="1:28">
      <c r="A97" s="1">
        <v>94</v>
      </c>
      <c r="B97" t="s">
        <v>886</v>
      </c>
      <c r="C97" s="4" t="s">
        <v>145</v>
      </c>
      <c r="D97" s="4" t="s">
        <v>145</v>
      </c>
      <c r="E97" s="4" t="s">
        <v>145</v>
      </c>
      <c r="F97" s="4" t="s">
        <v>145</v>
      </c>
      <c r="G97" s="4" t="s">
        <v>172</v>
      </c>
      <c r="H97" s="4" t="s">
        <v>146</v>
      </c>
      <c r="I97" s="4" t="s">
        <v>146</v>
      </c>
      <c r="J97" s="4" t="s">
        <v>145</v>
      </c>
      <c r="K97" s="4" t="s">
        <v>146</v>
      </c>
      <c r="L97" s="4" t="s">
        <v>151</v>
      </c>
      <c r="M97" s="4" t="s">
        <v>145</v>
      </c>
      <c r="N97" s="4" t="s">
        <v>146</v>
      </c>
      <c r="O97" s="4" t="s">
        <v>146</v>
      </c>
      <c r="P97" s="4" t="s">
        <v>146</v>
      </c>
      <c r="Q97" s="4" t="s">
        <v>146</v>
      </c>
      <c r="R97" s="8">
        <v>2</v>
      </c>
      <c r="S97" s="4" t="s">
        <v>145</v>
      </c>
      <c r="T97" s="8" t="s">
        <v>145</v>
      </c>
      <c r="U97" s="4" t="s">
        <v>157</v>
      </c>
      <c r="V97" s="4" t="s">
        <v>146</v>
      </c>
      <c r="W97" s="4" t="s">
        <v>145</v>
      </c>
      <c r="X97" s="8" t="s">
        <v>145</v>
      </c>
      <c r="Y97" s="4" t="s">
        <v>181</v>
      </c>
      <c r="Z97" s="4">
        <v>32.06</v>
      </c>
      <c r="AA97" s="4">
        <v>68.11</v>
      </c>
      <c r="AB97" s="4">
        <v>30.35</v>
      </c>
    </row>
    <row r="98" spans="1:28">
      <c r="A98" s="1">
        <v>95</v>
      </c>
      <c r="B98" t="s">
        <v>893</v>
      </c>
      <c r="C98" s="4" t="s">
        <v>146</v>
      </c>
      <c r="D98" s="4" t="s">
        <v>146</v>
      </c>
      <c r="E98" s="4" t="s">
        <v>146</v>
      </c>
      <c r="F98" s="4" t="s">
        <v>146</v>
      </c>
      <c r="G98" s="4" t="s">
        <v>147</v>
      </c>
      <c r="H98" s="4" t="s">
        <v>146</v>
      </c>
      <c r="I98" s="4" t="s">
        <v>146</v>
      </c>
      <c r="J98" s="4" t="s">
        <v>145</v>
      </c>
      <c r="K98" s="4" t="s">
        <v>146</v>
      </c>
      <c r="L98" s="4" t="s">
        <v>151</v>
      </c>
      <c r="M98" s="4" t="s">
        <v>146</v>
      </c>
      <c r="N98" s="4" t="s">
        <v>146</v>
      </c>
      <c r="O98" s="4" t="s">
        <v>146</v>
      </c>
      <c r="P98" s="4" t="s">
        <v>146</v>
      </c>
      <c r="Q98" s="4" t="s">
        <v>145</v>
      </c>
      <c r="R98" s="8" t="s">
        <v>145</v>
      </c>
      <c r="S98" s="4" t="s">
        <v>145</v>
      </c>
      <c r="T98" s="8" t="s">
        <v>145</v>
      </c>
      <c r="U98" s="4" t="s">
        <v>157</v>
      </c>
      <c r="V98" s="4" t="s">
        <v>146</v>
      </c>
      <c r="W98" s="4" t="s">
        <v>145</v>
      </c>
      <c r="X98" s="8" t="s">
        <v>145</v>
      </c>
      <c r="Y98" s="4" t="s">
        <v>168</v>
      </c>
      <c r="Z98" s="4">
        <v>100</v>
      </c>
      <c r="AA98" s="4">
        <v>63.2</v>
      </c>
      <c r="AB98" s="4">
        <v>26.78</v>
      </c>
    </row>
    <row r="99" spans="1:28">
      <c r="A99" s="1">
        <v>96</v>
      </c>
      <c r="B99" t="s">
        <v>899</v>
      </c>
      <c r="C99" s="4" t="s">
        <v>146</v>
      </c>
      <c r="D99" s="4" t="s">
        <v>146</v>
      </c>
      <c r="E99" s="4" t="s">
        <v>146</v>
      </c>
      <c r="F99" s="4" t="s">
        <v>146</v>
      </c>
      <c r="G99" s="4" t="s">
        <v>172</v>
      </c>
      <c r="H99" s="4" t="s">
        <v>146</v>
      </c>
      <c r="I99" s="4" t="s">
        <v>146</v>
      </c>
      <c r="J99" s="4" t="s">
        <v>146</v>
      </c>
      <c r="K99" s="4" t="s">
        <v>146</v>
      </c>
      <c r="L99" s="4" t="s">
        <v>151</v>
      </c>
      <c r="M99" s="4" t="s">
        <v>145</v>
      </c>
      <c r="N99" s="4" t="s">
        <v>146</v>
      </c>
      <c r="O99" s="4" t="s">
        <v>146</v>
      </c>
      <c r="P99" s="4" t="s">
        <v>146</v>
      </c>
      <c r="Q99" s="4" t="s">
        <v>146</v>
      </c>
      <c r="R99" s="8">
        <v>21</v>
      </c>
      <c r="S99" s="4" t="s">
        <v>145</v>
      </c>
      <c r="T99" s="8" t="s">
        <v>145</v>
      </c>
      <c r="U99" s="4" t="s">
        <v>157</v>
      </c>
      <c r="V99" s="4" t="s">
        <v>146</v>
      </c>
      <c r="W99" s="4" t="s">
        <v>145</v>
      </c>
      <c r="X99" s="8" t="s">
        <v>145</v>
      </c>
      <c r="Y99" s="4" t="s">
        <v>159</v>
      </c>
      <c r="Z99" s="4">
        <v>25.15</v>
      </c>
      <c r="AA99" s="4">
        <v>60.69</v>
      </c>
      <c r="AB99" s="4">
        <v>25.15</v>
      </c>
    </row>
    <row r="100" spans="1:28">
      <c r="A100" s="1">
        <v>97</v>
      </c>
      <c r="B100" t="s">
        <v>905</v>
      </c>
      <c r="C100" s="4" t="s">
        <v>146</v>
      </c>
      <c r="D100" s="4" t="s">
        <v>146</v>
      </c>
      <c r="E100" s="4" t="s">
        <v>146</v>
      </c>
      <c r="F100" s="4" t="s">
        <v>146</v>
      </c>
      <c r="G100" s="4" t="s">
        <v>147</v>
      </c>
      <c r="H100" s="4" t="s">
        <v>146</v>
      </c>
      <c r="I100" s="4" t="s">
        <v>146</v>
      </c>
      <c r="J100" s="4" t="s">
        <v>146</v>
      </c>
      <c r="K100" s="4" t="s">
        <v>146</v>
      </c>
      <c r="L100" s="4" t="s">
        <v>151</v>
      </c>
      <c r="M100" s="4" t="s">
        <v>145</v>
      </c>
      <c r="N100" s="4" t="s">
        <v>145</v>
      </c>
      <c r="O100" s="4" t="s">
        <v>146</v>
      </c>
      <c r="P100" s="4" t="s">
        <v>146</v>
      </c>
      <c r="Q100" s="4" t="s">
        <v>146</v>
      </c>
      <c r="R100" s="8">
        <v>17</v>
      </c>
      <c r="S100" s="4" t="s">
        <v>145</v>
      </c>
      <c r="T100" s="8" t="s">
        <v>145</v>
      </c>
      <c r="U100" s="4" t="s">
        <v>157</v>
      </c>
      <c r="V100" s="4" t="s">
        <v>146</v>
      </c>
      <c r="W100" s="4" t="s">
        <v>145</v>
      </c>
      <c r="X100" s="8" t="s">
        <v>145</v>
      </c>
      <c r="Y100" s="4" t="s">
        <v>168</v>
      </c>
      <c r="Z100" s="4">
        <v>100</v>
      </c>
      <c r="AA100" s="4">
        <v>64.11</v>
      </c>
      <c r="AB100" s="4">
        <v>28.18</v>
      </c>
    </row>
    <row r="101" spans="1:28">
      <c r="A101" s="1">
        <v>98</v>
      </c>
      <c r="B101" t="s">
        <v>912</v>
      </c>
      <c r="C101" s="4" t="s">
        <v>145</v>
      </c>
      <c r="D101" s="4" t="s">
        <v>145</v>
      </c>
      <c r="E101" s="4" t="s">
        <v>145</v>
      </c>
      <c r="F101" s="4" t="s">
        <v>145</v>
      </c>
      <c r="G101" s="4" t="s">
        <v>185</v>
      </c>
      <c r="H101" s="4" t="s">
        <v>146</v>
      </c>
      <c r="I101" s="4" t="s">
        <v>146</v>
      </c>
      <c r="J101" s="4" t="s">
        <v>145</v>
      </c>
      <c r="K101" s="4" t="s">
        <v>146</v>
      </c>
      <c r="L101" s="4" t="s">
        <v>151</v>
      </c>
      <c r="M101" s="4" t="s">
        <v>145</v>
      </c>
      <c r="N101" s="4" t="s">
        <v>146</v>
      </c>
      <c r="O101" s="4" t="s">
        <v>146</v>
      </c>
      <c r="P101" s="4" t="s">
        <v>146</v>
      </c>
      <c r="Q101" s="4" t="s">
        <v>146</v>
      </c>
      <c r="R101" s="8">
        <v>28</v>
      </c>
      <c r="S101" s="4" t="s">
        <v>146</v>
      </c>
      <c r="T101" s="8">
        <v>59</v>
      </c>
      <c r="U101" s="4" t="s">
        <v>157</v>
      </c>
      <c r="V101" s="4" t="s">
        <v>146</v>
      </c>
      <c r="W101" s="4" t="s">
        <v>146</v>
      </c>
      <c r="X101" s="8">
        <v>59</v>
      </c>
      <c r="Y101" s="4" t="s">
        <v>168</v>
      </c>
      <c r="Z101" s="4">
        <v>98.74</v>
      </c>
      <c r="AA101" s="4">
        <v>78.010000000000005</v>
      </c>
      <c r="AB101" s="4">
        <v>35.22</v>
      </c>
    </row>
    <row r="102" spans="1:28">
      <c r="A102" s="1">
        <v>99</v>
      </c>
      <c r="B102" t="s">
        <v>919</v>
      </c>
      <c r="C102" s="4" t="s">
        <v>145</v>
      </c>
      <c r="D102" s="4" t="s">
        <v>145</v>
      </c>
      <c r="E102" s="4" t="s">
        <v>145</v>
      </c>
      <c r="F102" s="4" t="s">
        <v>145</v>
      </c>
      <c r="G102" s="4" t="s">
        <v>172</v>
      </c>
      <c r="H102" s="4" t="s">
        <v>146</v>
      </c>
      <c r="I102" s="4" t="s">
        <v>146</v>
      </c>
      <c r="J102" s="4" t="s">
        <v>146</v>
      </c>
      <c r="K102" s="4" t="s">
        <v>146</v>
      </c>
      <c r="L102" s="4" t="s">
        <v>151</v>
      </c>
      <c r="M102" s="4" t="s">
        <v>145</v>
      </c>
      <c r="N102" s="4" t="s">
        <v>146</v>
      </c>
      <c r="O102" s="4" t="s">
        <v>146</v>
      </c>
      <c r="P102" s="4" t="s">
        <v>146</v>
      </c>
      <c r="Q102" s="4" t="s">
        <v>146</v>
      </c>
      <c r="R102" s="8">
        <v>45</v>
      </c>
      <c r="S102" s="4" t="s">
        <v>145</v>
      </c>
      <c r="T102" s="8" t="s">
        <v>145</v>
      </c>
      <c r="U102" s="4" t="s">
        <v>157</v>
      </c>
      <c r="V102" s="4" t="s">
        <v>146</v>
      </c>
      <c r="W102" s="4" t="s">
        <v>145</v>
      </c>
      <c r="X102" s="8" t="s">
        <v>145</v>
      </c>
      <c r="Y102" s="4" t="s">
        <v>168</v>
      </c>
      <c r="Z102" s="4">
        <v>75.05</v>
      </c>
      <c r="AA102" s="4">
        <v>94.35</v>
      </c>
      <c r="AB102" s="4">
        <v>30.4</v>
      </c>
    </row>
    <row r="103" spans="1:28">
      <c r="A103" s="1">
        <v>100</v>
      </c>
      <c r="B103" t="s">
        <v>927</v>
      </c>
      <c r="C103" s="4" t="s">
        <v>146</v>
      </c>
      <c r="D103" s="4" t="s">
        <v>145</v>
      </c>
      <c r="E103" s="4" t="s">
        <v>145</v>
      </c>
      <c r="F103" s="4" t="s">
        <v>145</v>
      </c>
      <c r="G103" s="4" t="s">
        <v>223</v>
      </c>
      <c r="H103" s="4" t="s">
        <v>146</v>
      </c>
      <c r="I103" s="4" t="s">
        <v>146</v>
      </c>
      <c r="J103" s="4" t="s">
        <v>145</v>
      </c>
      <c r="K103" s="4" t="s">
        <v>146</v>
      </c>
      <c r="L103" s="4" t="s">
        <v>151</v>
      </c>
      <c r="M103" s="4" t="s">
        <v>145</v>
      </c>
      <c r="N103" s="4" t="s">
        <v>146</v>
      </c>
      <c r="O103" s="4" t="s">
        <v>146</v>
      </c>
      <c r="P103" s="4" t="s">
        <v>146</v>
      </c>
      <c r="Q103" s="4" t="s">
        <v>146</v>
      </c>
      <c r="R103" s="8">
        <v>191</v>
      </c>
      <c r="S103" s="4" t="s">
        <v>146</v>
      </c>
      <c r="T103" s="8">
        <v>219</v>
      </c>
      <c r="U103" s="4" t="s">
        <v>157</v>
      </c>
      <c r="V103" s="4" t="s">
        <v>146</v>
      </c>
      <c r="W103" s="4" t="s">
        <v>145</v>
      </c>
      <c r="X103" s="8" t="s">
        <v>145</v>
      </c>
      <c r="Y103" s="4" t="s">
        <v>181</v>
      </c>
      <c r="Z103" s="4">
        <v>28.84</v>
      </c>
      <c r="AA103" s="4">
        <v>67.34</v>
      </c>
      <c r="AB103" s="4">
        <v>28.84</v>
      </c>
    </row>
    <row r="104" spans="1:28">
      <c r="A104" s="1">
        <v>101</v>
      </c>
      <c r="B104" t="s">
        <v>937</v>
      </c>
      <c r="C104" s="4" t="s">
        <v>146</v>
      </c>
      <c r="D104" s="4" t="s">
        <v>146</v>
      </c>
      <c r="E104" s="4" t="s">
        <v>146</v>
      </c>
      <c r="F104" s="4" t="s">
        <v>146</v>
      </c>
      <c r="G104" s="4" t="s">
        <v>172</v>
      </c>
      <c r="H104" s="4" t="s">
        <v>145</v>
      </c>
      <c r="I104" s="4" t="s">
        <v>146</v>
      </c>
      <c r="J104" s="4" t="s">
        <v>145</v>
      </c>
      <c r="K104" s="4" t="s">
        <v>146</v>
      </c>
      <c r="L104" s="4" t="s">
        <v>151</v>
      </c>
      <c r="M104" s="4" t="s">
        <v>145</v>
      </c>
      <c r="N104" s="4" t="s">
        <v>146</v>
      </c>
      <c r="O104" s="4" t="s">
        <v>145</v>
      </c>
      <c r="P104" s="4" t="s">
        <v>146</v>
      </c>
      <c r="Q104" s="4" t="s">
        <v>146</v>
      </c>
      <c r="R104" s="8">
        <v>-63</v>
      </c>
      <c r="S104" s="4" t="s">
        <v>145</v>
      </c>
      <c r="T104" s="8" t="s">
        <v>145</v>
      </c>
      <c r="U104" s="4" t="s">
        <v>157</v>
      </c>
      <c r="V104" s="4" t="s">
        <v>146</v>
      </c>
      <c r="W104" s="4" t="s">
        <v>146</v>
      </c>
      <c r="X104" s="8">
        <v>-50</v>
      </c>
      <c r="Y104" s="4" t="s">
        <v>159</v>
      </c>
      <c r="Z104" s="4">
        <v>100</v>
      </c>
      <c r="AA104" s="4">
        <v>100</v>
      </c>
      <c r="AB104" s="4">
        <v>42.32</v>
      </c>
    </row>
    <row r="105" spans="1:28">
      <c r="A105" s="1">
        <v>102</v>
      </c>
      <c r="B105" t="s">
        <v>945</v>
      </c>
      <c r="C105" s="4" t="s">
        <v>146</v>
      </c>
      <c r="D105" s="4" t="s">
        <v>145</v>
      </c>
      <c r="E105" s="4" t="s">
        <v>146</v>
      </c>
      <c r="F105" s="4" t="s">
        <v>146</v>
      </c>
      <c r="G105" s="4" t="s">
        <v>172</v>
      </c>
      <c r="H105" s="4" t="s">
        <v>146</v>
      </c>
      <c r="I105" s="4" t="s">
        <v>146</v>
      </c>
      <c r="J105" s="4" t="s">
        <v>145</v>
      </c>
      <c r="K105" s="4" t="s">
        <v>146</v>
      </c>
      <c r="L105" s="4" t="s">
        <v>151</v>
      </c>
      <c r="M105" s="4" t="s">
        <v>146</v>
      </c>
      <c r="N105" s="4" t="s">
        <v>146</v>
      </c>
      <c r="O105" s="4" t="s">
        <v>146</v>
      </c>
      <c r="P105" s="4" t="s">
        <v>146</v>
      </c>
      <c r="Q105" s="4" t="s">
        <v>145</v>
      </c>
      <c r="R105" s="8" t="s">
        <v>145</v>
      </c>
      <c r="S105" s="4" t="s">
        <v>145</v>
      </c>
      <c r="T105" s="8" t="s">
        <v>145</v>
      </c>
      <c r="U105" s="4" t="s">
        <v>157</v>
      </c>
      <c r="V105" s="4" t="s">
        <v>146</v>
      </c>
      <c r="W105" s="4" t="s">
        <v>145</v>
      </c>
      <c r="X105" s="8" t="s">
        <v>145</v>
      </c>
      <c r="Y105" s="4" t="s">
        <v>168</v>
      </c>
      <c r="Z105" s="4">
        <v>32</v>
      </c>
      <c r="AA105" s="4">
        <v>70</v>
      </c>
      <c r="AB105" s="4">
        <v>25</v>
      </c>
    </row>
    <row r="106" spans="1:28">
      <c r="A106" s="1">
        <v>103</v>
      </c>
      <c r="B106" t="s">
        <v>952</v>
      </c>
      <c r="C106" s="4" t="s">
        <v>145</v>
      </c>
      <c r="D106" s="4" t="s">
        <v>145</v>
      </c>
      <c r="E106" s="4" t="s">
        <v>145</v>
      </c>
      <c r="F106" s="4" t="s">
        <v>145</v>
      </c>
      <c r="G106" s="4" t="s">
        <v>223</v>
      </c>
      <c r="H106" s="4" t="s">
        <v>146</v>
      </c>
      <c r="I106" s="4" t="s">
        <v>146</v>
      </c>
      <c r="J106" s="4" t="s">
        <v>145</v>
      </c>
      <c r="K106" s="4" t="s">
        <v>146</v>
      </c>
      <c r="L106" s="4" t="s">
        <v>309</v>
      </c>
      <c r="M106" s="4" t="s">
        <v>145</v>
      </c>
      <c r="N106" s="4" t="s">
        <v>146</v>
      </c>
      <c r="O106" s="4" t="s">
        <v>145</v>
      </c>
      <c r="P106" s="4" t="s">
        <v>146</v>
      </c>
      <c r="Q106" s="4" t="s">
        <v>146</v>
      </c>
      <c r="R106" s="8">
        <v>320</v>
      </c>
      <c r="S106" s="4" t="s">
        <v>146</v>
      </c>
      <c r="T106" s="8">
        <v>320</v>
      </c>
      <c r="U106" s="4" t="s">
        <v>157</v>
      </c>
      <c r="V106" s="4" t="s">
        <v>146</v>
      </c>
      <c r="W106" s="4" t="s">
        <v>146</v>
      </c>
      <c r="X106" s="8">
        <v>188</v>
      </c>
      <c r="Y106" s="4" t="s">
        <v>193</v>
      </c>
      <c r="Z106" s="4">
        <v>26.91</v>
      </c>
      <c r="AA106" s="4">
        <v>95.84</v>
      </c>
      <c r="AB106" s="4">
        <v>99.61</v>
      </c>
    </row>
    <row r="107" spans="1:28">
      <c r="A107" s="1">
        <v>104</v>
      </c>
      <c r="B107" t="s">
        <v>962</v>
      </c>
      <c r="C107" s="4" t="s">
        <v>145</v>
      </c>
      <c r="D107" s="4" t="s">
        <v>145</v>
      </c>
      <c r="E107" s="4" t="s">
        <v>145</v>
      </c>
      <c r="F107" s="4" t="s">
        <v>145</v>
      </c>
      <c r="G107" s="4" t="s">
        <v>223</v>
      </c>
      <c r="H107" s="4" t="s">
        <v>146</v>
      </c>
      <c r="I107" s="4" t="s">
        <v>146</v>
      </c>
      <c r="J107" s="4" t="s">
        <v>145</v>
      </c>
      <c r="K107" s="4" t="s">
        <v>146</v>
      </c>
      <c r="L107" s="4" t="s">
        <v>309</v>
      </c>
      <c r="M107" s="4" t="s">
        <v>146</v>
      </c>
      <c r="N107" s="4" t="s">
        <v>146</v>
      </c>
      <c r="O107" s="4" t="s">
        <v>146</v>
      </c>
      <c r="P107" s="4" t="s">
        <v>146</v>
      </c>
      <c r="Q107" s="4" t="s">
        <v>146</v>
      </c>
      <c r="R107" s="8">
        <v>53</v>
      </c>
      <c r="S107" s="4" t="s">
        <v>146</v>
      </c>
      <c r="T107" s="8">
        <v>206</v>
      </c>
      <c r="U107" s="4" t="s">
        <v>178</v>
      </c>
      <c r="V107" s="4" t="s">
        <v>146</v>
      </c>
      <c r="W107" s="4" t="s">
        <v>145</v>
      </c>
      <c r="X107" s="8" t="s">
        <v>145</v>
      </c>
      <c r="Y107" s="4" t="s">
        <v>159</v>
      </c>
      <c r="Z107" s="4">
        <v>100</v>
      </c>
      <c r="AA107" s="4">
        <v>71.599999999999994</v>
      </c>
      <c r="AB107" s="4">
        <v>29.26</v>
      </c>
    </row>
    <row r="108" spans="1:28">
      <c r="A108" s="1">
        <v>105</v>
      </c>
      <c r="B108" t="s">
        <v>969</v>
      </c>
      <c r="C108" s="4" t="s">
        <v>146</v>
      </c>
      <c r="D108" s="4" t="s">
        <v>145</v>
      </c>
      <c r="E108" s="4" t="s">
        <v>145</v>
      </c>
      <c r="F108" s="4" t="s">
        <v>145</v>
      </c>
      <c r="G108" s="4" t="s">
        <v>172</v>
      </c>
      <c r="H108" s="4" t="s">
        <v>146</v>
      </c>
      <c r="I108" s="4" t="s">
        <v>146</v>
      </c>
      <c r="J108" s="4" t="s">
        <v>145</v>
      </c>
      <c r="K108" s="4" t="s">
        <v>146</v>
      </c>
      <c r="L108" s="4" t="s">
        <v>157</v>
      </c>
      <c r="M108" s="4" t="s">
        <v>145</v>
      </c>
      <c r="N108" s="4" t="s">
        <v>146</v>
      </c>
      <c r="O108" s="4" t="s">
        <v>145</v>
      </c>
      <c r="P108" s="4" t="s">
        <v>146</v>
      </c>
      <c r="Q108" s="4" t="s">
        <v>146</v>
      </c>
      <c r="R108" s="8">
        <v>0</v>
      </c>
      <c r="S108" s="4" t="s">
        <v>145</v>
      </c>
      <c r="T108" s="8" t="s">
        <v>145</v>
      </c>
      <c r="U108" s="4" t="s">
        <v>157</v>
      </c>
      <c r="V108" s="4" t="s">
        <v>146</v>
      </c>
      <c r="W108" s="4" t="s">
        <v>145</v>
      </c>
      <c r="X108" s="8" t="s">
        <v>145</v>
      </c>
      <c r="Y108" s="4" t="s">
        <v>168</v>
      </c>
      <c r="Z108" s="4">
        <v>100</v>
      </c>
      <c r="AA108" s="4">
        <v>62.24</v>
      </c>
      <c r="AB108" s="4">
        <v>32.03</v>
      </c>
    </row>
    <row r="109" spans="1:28">
      <c r="A109" s="1">
        <v>106</v>
      </c>
      <c r="B109" t="s">
        <v>974</v>
      </c>
      <c r="C109" s="4" t="s">
        <v>145</v>
      </c>
      <c r="D109" s="4" t="s">
        <v>145</v>
      </c>
      <c r="E109" s="4" t="s">
        <v>145</v>
      </c>
      <c r="F109" s="4" t="s">
        <v>145</v>
      </c>
      <c r="G109" s="4" t="s">
        <v>172</v>
      </c>
      <c r="H109" s="4" t="s">
        <v>146</v>
      </c>
      <c r="I109" s="4" t="s">
        <v>146</v>
      </c>
      <c r="J109" s="4" t="s">
        <v>145</v>
      </c>
      <c r="K109" s="4" t="s">
        <v>146</v>
      </c>
      <c r="L109" s="4" t="s">
        <v>157</v>
      </c>
      <c r="M109" s="4" t="s">
        <v>145</v>
      </c>
      <c r="N109" s="4" t="s">
        <v>145</v>
      </c>
      <c r="O109" s="4" t="s">
        <v>145</v>
      </c>
      <c r="P109" s="4" t="s">
        <v>146</v>
      </c>
      <c r="Q109" s="4" t="s">
        <v>145</v>
      </c>
      <c r="R109" s="8" t="s">
        <v>145</v>
      </c>
      <c r="S109" s="4" t="s">
        <v>145</v>
      </c>
      <c r="T109" s="8" t="s">
        <v>145</v>
      </c>
      <c r="U109" s="4" t="s">
        <v>157</v>
      </c>
      <c r="V109" s="4" t="s">
        <v>146</v>
      </c>
      <c r="W109" s="4" t="s">
        <v>145</v>
      </c>
      <c r="X109" s="8" t="s">
        <v>145</v>
      </c>
      <c r="Y109" s="4" t="s">
        <v>193</v>
      </c>
      <c r="Z109" s="4">
        <v>100</v>
      </c>
      <c r="AA109" s="4">
        <v>60</v>
      </c>
      <c r="AB109" s="4">
        <v>38.880000000000003</v>
      </c>
    </row>
    <row r="110" spans="1:28">
      <c r="A110" s="1">
        <v>107</v>
      </c>
      <c r="B110" t="s">
        <v>979</v>
      </c>
      <c r="C110" s="4" t="s">
        <v>145</v>
      </c>
      <c r="D110" s="4" t="s">
        <v>146</v>
      </c>
      <c r="E110" s="4" t="s">
        <v>146</v>
      </c>
      <c r="F110" s="4" t="s">
        <v>146</v>
      </c>
      <c r="G110" s="4" t="s">
        <v>147</v>
      </c>
      <c r="H110" s="4" t="s">
        <v>145</v>
      </c>
      <c r="I110" s="4" t="s">
        <v>146</v>
      </c>
      <c r="J110" s="4" t="s">
        <v>145</v>
      </c>
      <c r="K110" s="4" t="s">
        <v>146</v>
      </c>
      <c r="L110" s="4" t="s">
        <v>151</v>
      </c>
      <c r="M110" s="4" t="s">
        <v>145</v>
      </c>
      <c r="N110" s="4" t="s">
        <v>146</v>
      </c>
      <c r="O110" s="4" t="s">
        <v>146</v>
      </c>
      <c r="P110" s="4" t="s">
        <v>146</v>
      </c>
      <c r="Q110" s="4" t="s">
        <v>146</v>
      </c>
      <c r="R110" s="8">
        <v>13</v>
      </c>
      <c r="S110" s="4" t="s">
        <v>145</v>
      </c>
      <c r="T110" s="8" t="s">
        <v>145</v>
      </c>
      <c r="U110" s="4" t="s">
        <v>157</v>
      </c>
      <c r="V110" s="4" t="s">
        <v>146</v>
      </c>
      <c r="W110" s="4" t="s">
        <v>145</v>
      </c>
      <c r="X110" s="8" t="s">
        <v>145</v>
      </c>
      <c r="Y110" s="4" t="s">
        <v>193</v>
      </c>
      <c r="Z110" s="4">
        <v>100</v>
      </c>
      <c r="AA110" s="4">
        <v>65.459999999999994</v>
      </c>
      <c r="AB110" s="4">
        <v>22.86</v>
      </c>
    </row>
    <row r="111" spans="1:28">
      <c r="A111" s="1">
        <v>108</v>
      </c>
      <c r="B111" t="s">
        <v>986</v>
      </c>
      <c r="C111" s="4" t="s">
        <v>146</v>
      </c>
      <c r="D111" s="4" t="s">
        <v>146</v>
      </c>
      <c r="E111" s="4" t="s">
        <v>146</v>
      </c>
      <c r="F111" s="4" t="s">
        <v>145</v>
      </c>
      <c r="G111" s="4" t="s">
        <v>147</v>
      </c>
      <c r="H111" s="4" t="s">
        <v>146</v>
      </c>
      <c r="I111" s="4" t="s">
        <v>146</v>
      </c>
      <c r="J111" s="4" t="s">
        <v>145</v>
      </c>
      <c r="K111" s="4" t="s">
        <v>146</v>
      </c>
      <c r="L111" s="4" t="s">
        <v>151</v>
      </c>
      <c r="M111" s="4" t="s">
        <v>145</v>
      </c>
      <c r="N111" s="4" t="s">
        <v>146</v>
      </c>
      <c r="O111" s="4" t="s">
        <v>146</v>
      </c>
      <c r="P111" s="4" t="s">
        <v>146</v>
      </c>
      <c r="Q111" s="4" t="s">
        <v>146</v>
      </c>
      <c r="R111" s="8">
        <v>300</v>
      </c>
      <c r="S111" s="4" t="s">
        <v>145</v>
      </c>
      <c r="T111" s="8" t="s">
        <v>145</v>
      </c>
      <c r="U111" s="4" t="s">
        <v>157</v>
      </c>
      <c r="V111" s="4" t="s">
        <v>146</v>
      </c>
      <c r="W111" s="4" t="s">
        <v>145</v>
      </c>
      <c r="X111" s="8" t="s">
        <v>145</v>
      </c>
      <c r="Y111" s="4" t="s">
        <v>159</v>
      </c>
      <c r="Z111" s="4">
        <v>29.51</v>
      </c>
      <c r="AA111" s="4">
        <v>82.93</v>
      </c>
      <c r="AB111" s="4">
        <v>29.51</v>
      </c>
    </row>
    <row r="112" spans="1:28">
      <c r="A112" s="1">
        <v>109</v>
      </c>
      <c r="B112" t="s">
        <v>995</v>
      </c>
      <c r="C112" s="4" t="s">
        <v>146</v>
      </c>
      <c r="D112" s="4" t="s">
        <v>146</v>
      </c>
      <c r="E112" s="4" t="s">
        <v>146</v>
      </c>
      <c r="F112" s="4" t="s">
        <v>146</v>
      </c>
      <c r="G112" s="4" t="s">
        <v>172</v>
      </c>
      <c r="H112" s="4" t="s">
        <v>146</v>
      </c>
      <c r="I112" s="4" t="s">
        <v>146</v>
      </c>
      <c r="J112" s="4" t="s">
        <v>145</v>
      </c>
      <c r="K112" s="4" t="s">
        <v>146</v>
      </c>
      <c r="L112" s="4" t="s">
        <v>151</v>
      </c>
      <c r="M112" s="4" t="s">
        <v>145</v>
      </c>
      <c r="N112" s="4" t="s">
        <v>146</v>
      </c>
      <c r="O112" s="4" t="s">
        <v>146</v>
      </c>
      <c r="P112" s="4" t="s">
        <v>146</v>
      </c>
      <c r="Q112" s="4" t="s">
        <v>146</v>
      </c>
      <c r="R112" s="8">
        <v>0</v>
      </c>
      <c r="S112" s="4" t="s">
        <v>146</v>
      </c>
      <c r="T112" s="8">
        <v>83</v>
      </c>
      <c r="U112" s="4" t="s">
        <v>178</v>
      </c>
      <c r="V112" s="4" t="s">
        <v>146</v>
      </c>
      <c r="W112" s="4" t="s">
        <v>146</v>
      </c>
      <c r="X112" s="8">
        <v>83</v>
      </c>
      <c r="Y112" s="4" t="s">
        <v>181</v>
      </c>
      <c r="Z112" s="4">
        <v>25.27</v>
      </c>
      <c r="AA112" s="4">
        <v>72.66</v>
      </c>
      <c r="AB112" s="4">
        <v>0</v>
      </c>
    </row>
    <row r="113" spans="1:28">
      <c r="A113" s="1">
        <v>110</v>
      </c>
      <c r="B113" t="s">
        <v>1005</v>
      </c>
      <c r="C113" s="4" t="s">
        <v>145</v>
      </c>
      <c r="D113" s="4" t="s">
        <v>145</v>
      </c>
      <c r="E113" s="4" t="s">
        <v>145</v>
      </c>
      <c r="F113" s="4" t="s">
        <v>145</v>
      </c>
      <c r="G113" s="4" t="s">
        <v>172</v>
      </c>
      <c r="H113" s="4" t="s">
        <v>146</v>
      </c>
      <c r="I113" s="4" t="s">
        <v>146</v>
      </c>
      <c r="J113" s="4" t="s">
        <v>145</v>
      </c>
      <c r="K113" s="4" t="s">
        <v>146</v>
      </c>
      <c r="L113" s="4" t="s">
        <v>151</v>
      </c>
      <c r="M113" s="4" t="s">
        <v>146</v>
      </c>
      <c r="N113" s="4" t="s">
        <v>146</v>
      </c>
      <c r="O113" s="4" t="s">
        <v>146</v>
      </c>
      <c r="P113" s="4" t="s">
        <v>146</v>
      </c>
      <c r="Q113" s="4" t="s">
        <v>145</v>
      </c>
      <c r="R113" s="8" t="s">
        <v>145</v>
      </c>
      <c r="S113" s="4" t="s">
        <v>146</v>
      </c>
      <c r="T113" s="8">
        <v>216</v>
      </c>
      <c r="U113" s="4" t="s">
        <v>178</v>
      </c>
      <c r="V113" s="4" t="s">
        <v>146</v>
      </c>
      <c r="W113" s="4" t="s">
        <v>145</v>
      </c>
      <c r="X113" s="8" t="s">
        <v>145</v>
      </c>
      <c r="Y113" s="4" t="s">
        <v>159</v>
      </c>
      <c r="Z113" s="4">
        <v>28.92</v>
      </c>
      <c r="AA113" s="4">
        <v>65.349999999999994</v>
      </c>
      <c r="AB113" s="4">
        <v>28.92</v>
      </c>
    </row>
    <row r="114" spans="1:28">
      <c r="A114" s="1">
        <v>111</v>
      </c>
      <c r="B114" t="s">
        <v>1013</v>
      </c>
      <c r="C114" s="4" t="s">
        <v>145</v>
      </c>
      <c r="D114" s="4" t="s">
        <v>145</v>
      </c>
      <c r="E114" s="4" t="s">
        <v>145</v>
      </c>
      <c r="F114" s="4" t="s">
        <v>145</v>
      </c>
      <c r="G114" s="4" t="s">
        <v>172</v>
      </c>
      <c r="H114" s="4" t="s">
        <v>146</v>
      </c>
      <c r="I114" s="4" t="s">
        <v>146</v>
      </c>
      <c r="J114" s="4" t="s">
        <v>146</v>
      </c>
      <c r="K114" s="4" t="s">
        <v>146</v>
      </c>
      <c r="L114" s="4" t="s">
        <v>151</v>
      </c>
      <c r="M114" s="4" t="s">
        <v>146</v>
      </c>
      <c r="N114" s="4" t="s">
        <v>145</v>
      </c>
      <c r="O114" s="4" t="s">
        <v>145</v>
      </c>
      <c r="P114" s="4" t="s">
        <v>146</v>
      </c>
      <c r="Q114" s="4" t="s">
        <v>145</v>
      </c>
      <c r="R114" s="8" t="s">
        <v>145</v>
      </c>
      <c r="S114" s="4" t="s">
        <v>145</v>
      </c>
      <c r="T114" s="8" t="s">
        <v>145</v>
      </c>
      <c r="U114" s="4" t="s">
        <v>157</v>
      </c>
      <c r="V114" s="4" t="s">
        <v>146</v>
      </c>
      <c r="W114" s="4" t="s">
        <v>145</v>
      </c>
      <c r="X114" s="8" t="s">
        <v>145</v>
      </c>
      <c r="Y114" s="4" t="s">
        <v>168</v>
      </c>
      <c r="Z114" s="4">
        <v>98.93</v>
      </c>
      <c r="AA114" s="4">
        <v>93.27</v>
      </c>
      <c r="AB114" s="4">
        <v>32.76</v>
      </c>
    </row>
    <row r="115" spans="1:28">
      <c r="A115" s="1">
        <v>112</v>
      </c>
      <c r="B115" t="s">
        <v>1019</v>
      </c>
      <c r="C115" s="4" t="s">
        <v>145</v>
      </c>
      <c r="D115" s="4" t="s">
        <v>145</v>
      </c>
      <c r="E115" s="4" t="s">
        <v>145</v>
      </c>
      <c r="F115" s="4" t="s">
        <v>145</v>
      </c>
      <c r="G115" s="4" t="s">
        <v>172</v>
      </c>
      <c r="H115" s="4" t="s">
        <v>146</v>
      </c>
      <c r="I115" s="4" t="s">
        <v>146</v>
      </c>
      <c r="J115" s="4" t="s">
        <v>145</v>
      </c>
      <c r="K115" s="4" t="s">
        <v>146</v>
      </c>
      <c r="L115" s="4" t="s">
        <v>151</v>
      </c>
      <c r="M115" s="4" t="s">
        <v>145</v>
      </c>
      <c r="N115" s="4" t="s">
        <v>146</v>
      </c>
      <c r="O115" s="4" t="s">
        <v>146</v>
      </c>
      <c r="P115" s="4" t="s">
        <v>146</v>
      </c>
      <c r="Q115" s="4" t="s">
        <v>146</v>
      </c>
      <c r="R115" s="8">
        <v>7</v>
      </c>
      <c r="S115" s="4" t="s">
        <v>145</v>
      </c>
      <c r="T115" s="8" t="s">
        <v>145</v>
      </c>
      <c r="U115" s="4" t="s">
        <v>178</v>
      </c>
      <c r="V115" s="4" t="s">
        <v>146</v>
      </c>
      <c r="W115" s="4" t="s">
        <v>145</v>
      </c>
      <c r="X115" s="8" t="s">
        <v>145</v>
      </c>
      <c r="Y115" s="4" t="s">
        <v>159</v>
      </c>
      <c r="Z115" s="4">
        <v>100</v>
      </c>
      <c r="AA115" s="4">
        <v>60.23</v>
      </c>
      <c r="AB115" s="4">
        <v>33.19</v>
      </c>
    </row>
    <row r="116" spans="1:28">
      <c r="A116" s="1">
        <v>113</v>
      </c>
      <c r="B116" t="s">
        <v>1028</v>
      </c>
      <c r="C116" s="4" t="s">
        <v>146</v>
      </c>
      <c r="D116" s="4" t="s">
        <v>145</v>
      </c>
      <c r="E116" s="4" t="s">
        <v>145</v>
      </c>
      <c r="F116" s="4" t="s">
        <v>145</v>
      </c>
      <c r="G116" s="4" t="s">
        <v>172</v>
      </c>
      <c r="H116" s="4" t="s">
        <v>146</v>
      </c>
      <c r="I116" s="4" t="s">
        <v>146</v>
      </c>
      <c r="J116" s="4" t="s">
        <v>145</v>
      </c>
      <c r="K116" s="4" t="s">
        <v>146</v>
      </c>
      <c r="L116" s="4" t="s">
        <v>309</v>
      </c>
      <c r="M116" s="4" t="s">
        <v>145</v>
      </c>
      <c r="N116" s="4" t="s">
        <v>146</v>
      </c>
      <c r="O116" s="4" t="s">
        <v>146</v>
      </c>
      <c r="P116" s="4" t="s">
        <v>146</v>
      </c>
      <c r="Q116" s="4" t="s">
        <v>146</v>
      </c>
      <c r="R116" s="8">
        <v>48</v>
      </c>
      <c r="S116" s="4" t="s">
        <v>145</v>
      </c>
      <c r="T116" s="8" t="s">
        <v>145</v>
      </c>
      <c r="U116" s="4" t="s">
        <v>157</v>
      </c>
      <c r="V116" s="4" t="s">
        <v>146</v>
      </c>
      <c r="W116" s="4" t="s">
        <v>146</v>
      </c>
      <c r="X116" s="8">
        <v>0</v>
      </c>
      <c r="Y116" s="4" t="s">
        <v>159</v>
      </c>
      <c r="Z116" s="4">
        <v>19.2</v>
      </c>
      <c r="AA116" s="4">
        <v>80.8</v>
      </c>
      <c r="AB116" s="4">
        <v>28.18</v>
      </c>
    </row>
    <row r="117" spans="1:28">
      <c r="A117" s="1">
        <v>114</v>
      </c>
      <c r="B117" t="s">
        <v>1039</v>
      </c>
      <c r="C117" s="4" t="s">
        <v>146</v>
      </c>
      <c r="D117" s="4" t="s">
        <v>145</v>
      </c>
      <c r="E117" s="4" t="s">
        <v>145</v>
      </c>
      <c r="F117" s="4" t="s">
        <v>145</v>
      </c>
      <c r="G117" s="4" t="s">
        <v>147</v>
      </c>
      <c r="H117" s="4" t="s">
        <v>145</v>
      </c>
      <c r="I117" s="4" t="s">
        <v>146</v>
      </c>
      <c r="J117" s="4" t="s">
        <v>145</v>
      </c>
      <c r="K117" s="4" t="s">
        <v>146</v>
      </c>
      <c r="L117" s="4" t="s">
        <v>151</v>
      </c>
      <c r="M117" s="4" t="s">
        <v>145</v>
      </c>
      <c r="N117" s="4" t="s">
        <v>145</v>
      </c>
      <c r="O117" s="4" t="s">
        <v>146</v>
      </c>
      <c r="P117" s="4" t="s">
        <v>146</v>
      </c>
      <c r="Q117" s="4" t="s">
        <v>146</v>
      </c>
      <c r="R117" s="8">
        <v>51</v>
      </c>
      <c r="S117" s="4" t="s">
        <v>145</v>
      </c>
      <c r="T117" s="8" t="s">
        <v>145</v>
      </c>
      <c r="U117" s="4" t="s">
        <v>157</v>
      </c>
      <c r="V117" s="4" t="s">
        <v>146</v>
      </c>
      <c r="W117" s="4" t="s">
        <v>145</v>
      </c>
      <c r="X117" s="8" t="s">
        <v>145</v>
      </c>
      <c r="Y117" s="4" t="s">
        <v>193</v>
      </c>
      <c r="Z117" s="4">
        <v>32.79</v>
      </c>
      <c r="AA117" s="4">
        <v>73.12</v>
      </c>
      <c r="AB117" s="4">
        <v>33.770000000000003</v>
      </c>
    </row>
    <row r="118" spans="1:28">
      <c r="A118" s="1">
        <v>115</v>
      </c>
      <c r="B118" t="s">
        <v>1046</v>
      </c>
      <c r="C118" s="4" t="s">
        <v>145</v>
      </c>
      <c r="D118" s="4" t="s">
        <v>145</v>
      </c>
      <c r="E118" s="4" t="s">
        <v>146</v>
      </c>
      <c r="F118" s="4" t="s">
        <v>146</v>
      </c>
      <c r="G118" s="4" t="s">
        <v>147</v>
      </c>
      <c r="H118" s="4" t="s">
        <v>146</v>
      </c>
      <c r="I118" s="4" t="s">
        <v>146</v>
      </c>
      <c r="J118" s="4" t="s">
        <v>145</v>
      </c>
      <c r="K118" s="4" t="s">
        <v>146</v>
      </c>
      <c r="L118" s="4" t="s">
        <v>151</v>
      </c>
      <c r="M118" s="4" t="s">
        <v>146</v>
      </c>
      <c r="N118" s="4" t="s">
        <v>146</v>
      </c>
      <c r="O118" s="4" t="s">
        <v>146</v>
      </c>
      <c r="P118" s="4" t="s">
        <v>146</v>
      </c>
      <c r="Q118" s="4" t="s">
        <v>146</v>
      </c>
      <c r="R118" s="8">
        <v>39</v>
      </c>
      <c r="S118" s="4" t="s">
        <v>146</v>
      </c>
      <c r="T118" s="8">
        <v>187</v>
      </c>
      <c r="U118" s="4" t="s">
        <v>157</v>
      </c>
      <c r="V118" s="4" t="s">
        <v>146</v>
      </c>
      <c r="W118" s="4" t="s">
        <v>146</v>
      </c>
      <c r="X118" s="8">
        <v>39</v>
      </c>
      <c r="Y118" s="4" t="s">
        <v>168</v>
      </c>
      <c r="Z118" s="4">
        <v>100</v>
      </c>
      <c r="AA118" s="4">
        <v>70.510000000000005</v>
      </c>
      <c r="AB118" s="4">
        <v>29.49</v>
      </c>
    </row>
    <row r="119" spans="1:28">
      <c r="A119" s="1">
        <v>116</v>
      </c>
      <c r="B119" t="s">
        <v>1051</v>
      </c>
      <c r="C119" s="4" t="s">
        <v>146</v>
      </c>
      <c r="D119" s="4" t="s">
        <v>145</v>
      </c>
      <c r="E119" s="4" t="s">
        <v>146</v>
      </c>
      <c r="F119" s="4" t="s">
        <v>146</v>
      </c>
      <c r="G119" s="4" t="s">
        <v>172</v>
      </c>
      <c r="H119" s="4" t="s">
        <v>146</v>
      </c>
      <c r="I119" s="4" t="s">
        <v>146</v>
      </c>
      <c r="J119" s="4" t="s">
        <v>145</v>
      </c>
      <c r="K119" s="4" t="s">
        <v>146</v>
      </c>
      <c r="L119" s="4" t="s">
        <v>151</v>
      </c>
      <c r="M119" s="4" t="s">
        <v>146</v>
      </c>
      <c r="N119" s="4" t="s">
        <v>146</v>
      </c>
      <c r="O119" s="4" t="s">
        <v>146</v>
      </c>
      <c r="P119" s="4" t="s">
        <v>146</v>
      </c>
      <c r="Q119" s="4" t="s">
        <v>145</v>
      </c>
      <c r="R119" s="8" t="s">
        <v>145</v>
      </c>
      <c r="S119" s="4" t="s">
        <v>145</v>
      </c>
      <c r="T119" s="8" t="s">
        <v>145</v>
      </c>
      <c r="U119" s="4" t="s">
        <v>157</v>
      </c>
      <c r="V119" s="4" t="s">
        <v>146</v>
      </c>
      <c r="W119" s="4" t="s">
        <v>145</v>
      </c>
      <c r="X119" s="8" t="s">
        <v>145</v>
      </c>
      <c r="Y119" s="4" t="s">
        <v>159</v>
      </c>
      <c r="Z119" s="4">
        <v>35.619999999999997</v>
      </c>
      <c r="AA119" s="4">
        <v>74.33</v>
      </c>
      <c r="AB119" s="4">
        <v>6.72</v>
      </c>
    </row>
    <row r="120" spans="1:28">
      <c r="A120" s="1">
        <v>117</v>
      </c>
      <c r="B120" t="s">
        <v>1058</v>
      </c>
      <c r="C120" s="4" t="s">
        <v>146</v>
      </c>
      <c r="D120" s="4" t="s">
        <v>145</v>
      </c>
      <c r="E120" s="4" t="s">
        <v>145</v>
      </c>
      <c r="F120" s="4" t="s">
        <v>145</v>
      </c>
      <c r="G120" s="4" t="s">
        <v>172</v>
      </c>
      <c r="H120" s="4" t="s">
        <v>146</v>
      </c>
      <c r="I120" s="4" t="s">
        <v>146</v>
      </c>
      <c r="J120" s="4" t="s">
        <v>145</v>
      </c>
      <c r="K120" s="4" t="s">
        <v>146</v>
      </c>
      <c r="L120" s="4" t="s">
        <v>151</v>
      </c>
      <c r="M120" s="4" t="s">
        <v>145</v>
      </c>
      <c r="N120" s="4" t="s">
        <v>146</v>
      </c>
      <c r="O120" s="4" t="s">
        <v>146</v>
      </c>
      <c r="P120" s="4" t="s">
        <v>146</v>
      </c>
      <c r="Q120" s="4" t="s">
        <v>146</v>
      </c>
      <c r="R120" s="8">
        <v>15</v>
      </c>
      <c r="S120" s="4" t="s">
        <v>145</v>
      </c>
      <c r="T120" s="8" t="s">
        <v>145</v>
      </c>
      <c r="U120" s="4" t="s">
        <v>178</v>
      </c>
      <c r="V120" s="4" t="s">
        <v>146</v>
      </c>
      <c r="W120" s="4" t="s">
        <v>145</v>
      </c>
      <c r="X120" s="8" t="s">
        <v>145</v>
      </c>
      <c r="Y120" s="4" t="s">
        <v>159</v>
      </c>
      <c r="Z120" s="4">
        <v>95</v>
      </c>
      <c r="AA120" s="4">
        <v>60</v>
      </c>
      <c r="AB120" s="4">
        <v>25</v>
      </c>
    </row>
    <row r="121" spans="1:28">
      <c r="A121" s="1">
        <v>118</v>
      </c>
      <c r="B121" t="s">
        <v>1065</v>
      </c>
      <c r="C121" s="4" t="s">
        <v>145</v>
      </c>
      <c r="D121" s="4" t="s">
        <v>145</v>
      </c>
      <c r="E121" s="4" t="s">
        <v>145</v>
      </c>
      <c r="F121" s="4" t="s">
        <v>145</v>
      </c>
      <c r="G121" s="4" t="s">
        <v>147</v>
      </c>
      <c r="H121" s="4" t="s">
        <v>146</v>
      </c>
      <c r="I121" s="4" t="s">
        <v>146</v>
      </c>
      <c r="J121" s="4" t="s">
        <v>145</v>
      </c>
      <c r="K121" s="4" t="s">
        <v>146</v>
      </c>
      <c r="L121" s="4" t="s">
        <v>151</v>
      </c>
      <c r="M121" s="4" t="s">
        <v>146</v>
      </c>
      <c r="N121" s="4" t="s">
        <v>146</v>
      </c>
      <c r="O121" s="4" t="s">
        <v>146</v>
      </c>
      <c r="P121" s="4" t="s">
        <v>146</v>
      </c>
      <c r="Q121" s="4" t="s">
        <v>146</v>
      </c>
      <c r="R121" s="8">
        <v>31</v>
      </c>
      <c r="S121" s="4" t="s">
        <v>145</v>
      </c>
      <c r="T121" s="8" t="s">
        <v>145</v>
      </c>
      <c r="U121" s="4" t="s">
        <v>157</v>
      </c>
      <c r="V121" s="4" t="s">
        <v>146</v>
      </c>
      <c r="W121" s="4" t="s">
        <v>145</v>
      </c>
      <c r="X121" s="8" t="s">
        <v>145</v>
      </c>
      <c r="Y121" s="4" t="s">
        <v>181</v>
      </c>
      <c r="Z121" s="4">
        <v>100</v>
      </c>
      <c r="AA121" s="4">
        <v>86</v>
      </c>
      <c r="AB121" s="4">
        <v>39.04</v>
      </c>
    </row>
    <row r="122" spans="1:28">
      <c r="A122" s="1">
        <v>119</v>
      </c>
      <c r="B122" t="s">
        <v>1072</v>
      </c>
      <c r="C122" s="4" t="s">
        <v>146</v>
      </c>
      <c r="D122" s="4" t="s">
        <v>145</v>
      </c>
      <c r="E122" s="4" t="s">
        <v>146</v>
      </c>
      <c r="F122" s="4" t="s">
        <v>146</v>
      </c>
      <c r="G122" s="4" t="s">
        <v>147</v>
      </c>
      <c r="H122" s="4" t="s">
        <v>146</v>
      </c>
      <c r="I122" s="4" t="s">
        <v>146</v>
      </c>
      <c r="J122" s="4" t="s">
        <v>145</v>
      </c>
      <c r="K122" s="4" t="s">
        <v>146</v>
      </c>
      <c r="L122" s="4" t="s">
        <v>157</v>
      </c>
      <c r="M122" s="4" t="s">
        <v>145</v>
      </c>
      <c r="N122" s="4" t="s">
        <v>145</v>
      </c>
      <c r="O122" s="4" t="s">
        <v>146</v>
      </c>
      <c r="P122" s="4" t="s">
        <v>145</v>
      </c>
      <c r="Q122" s="4" t="s">
        <v>145</v>
      </c>
      <c r="R122" s="8" t="s">
        <v>145</v>
      </c>
      <c r="S122" s="4" t="s">
        <v>145</v>
      </c>
      <c r="T122" s="8" t="s">
        <v>145</v>
      </c>
      <c r="U122" s="4" t="s">
        <v>157</v>
      </c>
      <c r="V122" s="4" t="s">
        <v>146</v>
      </c>
      <c r="W122" s="4" t="s">
        <v>145</v>
      </c>
      <c r="X122" s="8" t="s">
        <v>145</v>
      </c>
      <c r="Y122" s="4"/>
      <c r="Z122" s="4">
        <v>100</v>
      </c>
      <c r="AA122" s="4">
        <v>60</v>
      </c>
      <c r="AB122" s="4">
        <v>100</v>
      </c>
    </row>
    <row r="123" spans="1:28">
      <c r="A123" s="1">
        <v>120</v>
      </c>
      <c r="B123" t="s">
        <v>1077</v>
      </c>
      <c r="C123" s="4" t="s">
        <v>146</v>
      </c>
      <c r="D123" s="4" t="s">
        <v>146</v>
      </c>
      <c r="E123" s="4" t="s">
        <v>146</v>
      </c>
      <c r="F123" s="4" t="s">
        <v>146</v>
      </c>
      <c r="G123" s="4" t="s">
        <v>223</v>
      </c>
      <c r="H123" s="4" t="s">
        <v>146</v>
      </c>
      <c r="I123" s="4" t="s">
        <v>146</v>
      </c>
      <c r="J123" s="4" t="s">
        <v>145</v>
      </c>
      <c r="K123" s="4" t="s">
        <v>146</v>
      </c>
      <c r="L123" s="4" t="s">
        <v>151</v>
      </c>
      <c r="M123" s="4" t="s">
        <v>146</v>
      </c>
      <c r="N123" s="4" t="s">
        <v>146</v>
      </c>
      <c r="O123" s="4" t="s">
        <v>145</v>
      </c>
      <c r="P123" s="4" t="s">
        <v>146</v>
      </c>
      <c r="Q123" s="4" t="s">
        <v>146</v>
      </c>
      <c r="R123" s="8">
        <v>0</v>
      </c>
      <c r="S123" s="4" t="s">
        <v>146</v>
      </c>
      <c r="T123" s="8">
        <v>0</v>
      </c>
      <c r="U123" s="4" t="s">
        <v>157</v>
      </c>
      <c r="V123" s="4" t="s">
        <v>146</v>
      </c>
      <c r="W123" s="4" t="s">
        <v>145</v>
      </c>
      <c r="X123" s="8" t="s">
        <v>145</v>
      </c>
      <c r="Y123" s="4" t="s">
        <v>159</v>
      </c>
      <c r="Z123" s="4">
        <v>30.46</v>
      </c>
      <c r="AA123" s="4">
        <v>69.540000000000006</v>
      </c>
      <c r="AB123" s="4">
        <v>28.73</v>
      </c>
    </row>
    <row r="124" spans="1:28">
      <c r="A124" s="1">
        <v>121</v>
      </c>
      <c r="B124" t="s">
        <v>1083</v>
      </c>
      <c r="C124" s="4" t="s">
        <v>145</v>
      </c>
      <c r="D124" s="4" t="s">
        <v>146</v>
      </c>
      <c r="E124" s="4" t="s">
        <v>146</v>
      </c>
      <c r="F124" s="4" t="s">
        <v>146</v>
      </c>
      <c r="G124" s="4" t="s">
        <v>172</v>
      </c>
      <c r="H124" s="4" t="s">
        <v>146</v>
      </c>
      <c r="I124" s="4" t="s">
        <v>146</v>
      </c>
      <c r="J124" s="4" t="s">
        <v>145</v>
      </c>
      <c r="K124" s="4" t="s">
        <v>146</v>
      </c>
      <c r="L124" s="4" t="s">
        <v>151</v>
      </c>
      <c r="M124" s="4" t="s">
        <v>145</v>
      </c>
      <c r="N124" s="4" t="s">
        <v>146</v>
      </c>
      <c r="O124" s="4" t="s">
        <v>145</v>
      </c>
      <c r="P124" s="4" t="s">
        <v>146</v>
      </c>
      <c r="Q124" s="4" t="s">
        <v>146</v>
      </c>
      <c r="R124" s="8">
        <v>18</v>
      </c>
      <c r="S124" s="4" t="s">
        <v>146</v>
      </c>
      <c r="T124" s="8">
        <v>203</v>
      </c>
      <c r="U124" s="4" t="s">
        <v>157</v>
      </c>
      <c r="V124" s="4" t="s">
        <v>146</v>
      </c>
      <c r="W124" s="4" t="s">
        <v>145</v>
      </c>
      <c r="X124" s="8" t="s">
        <v>145</v>
      </c>
      <c r="Y124" s="4" t="s">
        <v>159</v>
      </c>
      <c r="Z124" s="4">
        <v>27.58</v>
      </c>
      <c r="AA124" s="4">
        <v>86.42</v>
      </c>
      <c r="AB124" s="4">
        <v>28.83</v>
      </c>
    </row>
    <row r="125" spans="1:28">
      <c r="A125" s="1">
        <v>122</v>
      </c>
      <c r="B125" t="s">
        <v>1091</v>
      </c>
      <c r="C125" s="4" t="s">
        <v>146</v>
      </c>
      <c r="D125" s="4" t="s">
        <v>146</v>
      </c>
      <c r="E125" s="4" t="s">
        <v>146</v>
      </c>
      <c r="F125" s="4" t="s">
        <v>146</v>
      </c>
      <c r="G125" s="4" t="s">
        <v>223</v>
      </c>
      <c r="H125" s="4" t="s">
        <v>146</v>
      </c>
      <c r="I125" s="4" t="s">
        <v>146</v>
      </c>
      <c r="J125" s="4" t="s">
        <v>146</v>
      </c>
      <c r="K125" s="4" t="s">
        <v>146</v>
      </c>
      <c r="L125" s="4" t="s">
        <v>309</v>
      </c>
      <c r="M125" s="4" t="s">
        <v>145</v>
      </c>
      <c r="N125" s="4" t="s">
        <v>146</v>
      </c>
      <c r="O125" s="4" t="s">
        <v>146</v>
      </c>
      <c r="P125" s="4" t="s">
        <v>146</v>
      </c>
      <c r="Q125" s="4" t="s">
        <v>146</v>
      </c>
      <c r="R125" s="8">
        <v>56</v>
      </c>
      <c r="S125" s="4" t="s">
        <v>146</v>
      </c>
      <c r="T125" s="8">
        <v>-11</v>
      </c>
      <c r="U125" s="4" t="s">
        <v>157</v>
      </c>
      <c r="V125" s="4" t="s">
        <v>146</v>
      </c>
      <c r="W125" s="4" t="s">
        <v>146</v>
      </c>
      <c r="X125" s="8">
        <v>-25</v>
      </c>
      <c r="Y125" s="4" t="s">
        <v>193</v>
      </c>
      <c r="Z125" s="4">
        <v>20</v>
      </c>
      <c r="AA125" s="4">
        <v>80</v>
      </c>
      <c r="AB125" s="4">
        <v>25</v>
      </c>
    </row>
    <row r="126" spans="1:28">
      <c r="A126" s="1">
        <v>123</v>
      </c>
      <c r="B126" t="s">
        <v>1101</v>
      </c>
      <c r="C126" s="4" t="s">
        <v>145</v>
      </c>
      <c r="D126" s="4" t="s">
        <v>146</v>
      </c>
      <c r="E126" s="4" t="s">
        <v>146</v>
      </c>
      <c r="F126" s="4" t="s">
        <v>146</v>
      </c>
      <c r="G126" s="4" t="s">
        <v>172</v>
      </c>
      <c r="H126" s="4" t="s">
        <v>146</v>
      </c>
      <c r="I126" s="4" t="s">
        <v>146</v>
      </c>
      <c r="J126" s="4" t="s">
        <v>145</v>
      </c>
      <c r="K126" s="4" t="s">
        <v>146</v>
      </c>
      <c r="L126" s="4" t="s">
        <v>151</v>
      </c>
      <c r="M126" s="4" t="s">
        <v>146</v>
      </c>
      <c r="N126" s="4" t="s">
        <v>146</v>
      </c>
      <c r="O126" s="4" t="s">
        <v>145</v>
      </c>
      <c r="P126" s="4" t="s">
        <v>146</v>
      </c>
      <c r="Q126" s="4" t="s">
        <v>145</v>
      </c>
      <c r="R126" s="8" t="s">
        <v>145</v>
      </c>
      <c r="S126" s="4" t="s">
        <v>146</v>
      </c>
      <c r="T126" s="8">
        <v>100</v>
      </c>
      <c r="U126" s="4" t="s">
        <v>178</v>
      </c>
      <c r="V126" s="4" t="s">
        <v>146</v>
      </c>
      <c r="W126" s="4" t="s">
        <v>145</v>
      </c>
      <c r="X126" s="8" t="s">
        <v>145</v>
      </c>
      <c r="Y126" s="4" t="s">
        <v>193</v>
      </c>
      <c r="Z126" s="4">
        <v>100</v>
      </c>
      <c r="AA126" s="4">
        <v>65.650000000000006</v>
      </c>
      <c r="AB126" s="4">
        <v>30.81</v>
      </c>
    </row>
    <row r="127" spans="1:28">
      <c r="A127" s="1">
        <v>124</v>
      </c>
      <c r="B127" t="s">
        <v>1107</v>
      </c>
      <c r="C127" s="4" t="s">
        <v>145</v>
      </c>
      <c r="D127" s="4" t="s">
        <v>145</v>
      </c>
      <c r="E127" s="4" t="s">
        <v>145</v>
      </c>
      <c r="F127" s="4" t="s">
        <v>145</v>
      </c>
      <c r="G127" s="4" t="s">
        <v>223</v>
      </c>
      <c r="H127" s="4" t="s">
        <v>146</v>
      </c>
      <c r="I127" s="4" t="s">
        <v>146</v>
      </c>
      <c r="J127" s="4" t="s">
        <v>145</v>
      </c>
      <c r="K127" s="4" t="s">
        <v>146</v>
      </c>
      <c r="L127" s="4" t="s">
        <v>151</v>
      </c>
      <c r="M127" s="4" t="s">
        <v>145</v>
      </c>
      <c r="N127" s="4" t="s">
        <v>145</v>
      </c>
      <c r="O127" s="4" t="s">
        <v>146</v>
      </c>
      <c r="P127" s="4" t="s">
        <v>146</v>
      </c>
      <c r="Q127" s="4" t="s">
        <v>146</v>
      </c>
      <c r="R127" s="8">
        <v>-28</v>
      </c>
      <c r="S127" s="4" t="s">
        <v>145</v>
      </c>
      <c r="T127" s="8" t="s">
        <v>145</v>
      </c>
      <c r="U127" s="4" t="s">
        <v>178</v>
      </c>
      <c r="V127" s="4" t="s">
        <v>146</v>
      </c>
      <c r="W127" s="4" t="s">
        <v>145</v>
      </c>
      <c r="X127" s="8" t="s">
        <v>145</v>
      </c>
      <c r="Y127" s="4" t="s">
        <v>168</v>
      </c>
      <c r="Z127" s="4">
        <v>100</v>
      </c>
      <c r="AA127" s="4">
        <v>62.98</v>
      </c>
      <c r="AB127" s="4">
        <v>25</v>
      </c>
    </row>
    <row r="128" spans="1:28">
      <c r="A128" s="1">
        <v>125</v>
      </c>
      <c r="B128" t="s">
        <v>1115</v>
      </c>
      <c r="C128" s="4" t="s">
        <v>145</v>
      </c>
      <c r="D128" s="4" t="s">
        <v>145</v>
      </c>
      <c r="E128" s="4" t="s">
        <v>145</v>
      </c>
      <c r="F128" s="4" t="s">
        <v>145</v>
      </c>
      <c r="G128" s="4" t="s">
        <v>147</v>
      </c>
      <c r="H128" s="4" t="s">
        <v>146</v>
      </c>
      <c r="I128" s="4" t="s">
        <v>146</v>
      </c>
      <c r="J128" s="4" t="s">
        <v>145</v>
      </c>
      <c r="K128" s="4" t="s">
        <v>146</v>
      </c>
      <c r="L128" s="4" t="s">
        <v>151</v>
      </c>
      <c r="M128" s="4" t="s">
        <v>145</v>
      </c>
      <c r="N128" s="4" t="s">
        <v>145</v>
      </c>
      <c r="O128" s="4" t="s">
        <v>146</v>
      </c>
      <c r="P128" s="4" t="s">
        <v>146</v>
      </c>
      <c r="Q128" s="4" t="s">
        <v>146</v>
      </c>
      <c r="R128" s="8">
        <v>21</v>
      </c>
      <c r="S128" s="4" t="s">
        <v>145</v>
      </c>
      <c r="T128" s="8" t="s">
        <v>145</v>
      </c>
      <c r="U128" s="4" t="s">
        <v>178</v>
      </c>
      <c r="V128" s="4" t="s">
        <v>146</v>
      </c>
      <c r="W128" s="4" t="s">
        <v>145</v>
      </c>
      <c r="X128" s="8" t="s">
        <v>145</v>
      </c>
      <c r="Y128" s="4" t="s">
        <v>159</v>
      </c>
      <c r="Z128" s="4">
        <v>27.67</v>
      </c>
      <c r="AA128" s="4">
        <v>85.3</v>
      </c>
      <c r="AB128" s="4">
        <v>27.67</v>
      </c>
    </row>
    <row r="129" spans="1:28">
      <c r="A129" s="1">
        <v>126</v>
      </c>
      <c r="B129" t="s">
        <v>1122</v>
      </c>
      <c r="C129" s="4" t="s">
        <v>146</v>
      </c>
      <c r="D129" s="4" t="s">
        <v>145</v>
      </c>
      <c r="E129" s="4" t="s">
        <v>145</v>
      </c>
      <c r="F129" s="4" t="s">
        <v>145</v>
      </c>
      <c r="G129" s="4" t="s">
        <v>172</v>
      </c>
      <c r="H129" s="4" t="s">
        <v>146</v>
      </c>
      <c r="I129" s="4" t="s">
        <v>146</v>
      </c>
      <c r="J129" s="4" t="s">
        <v>145</v>
      </c>
      <c r="K129" s="4" t="s">
        <v>146</v>
      </c>
      <c r="L129" s="4" t="s">
        <v>151</v>
      </c>
      <c r="M129" s="4" t="s">
        <v>146</v>
      </c>
      <c r="N129" s="4" t="s">
        <v>146</v>
      </c>
      <c r="O129" s="4" t="s">
        <v>145</v>
      </c>
      <c r="P129" s="4" t="s">
        <v>146</v>
      </c>
      <c r="Q129" s="4" t="s">
        <v>146</v>
      </c>
      <c r="R129" s="8">
        <v>57</v>
      </c>
      <c r="S129" s="4" t="s">
        <v>145</v>
      </c>
      <c r="T129" s="8" t="s">
        <v>145</v>
      </c>
      <c r="U129" s="4" t="s">
        <v>178</v>
      </c>
      <c r="V129" s="4" t="s">
        <v>146</v>
      </c>
      <c r="W129" s="4" t="s">
        <v>145</v>
      </c>
      <c r="X129" s="8" t="s">
        <v>145</v>
      </c>
      <c r="Y129" s="4" t="s">
        <v>168</v>
      </c>
      <c r="Z129" s="4">
        <v>100</v>
      </c>
      <c r="AA129" s="4">
        <v>61.27</v>
      </c>
      <c r="AB129" s="4">
        <v>36.200000000000003</v>
      </c>
    </row>
    <row r="130" spans="1:28">
      <c r="A130" s="1">
        <v>127</v>
      </c>
      <c r="B130" t="s">
        <v>1126</v>
      </c>
      <c r="C130" s="4" t="s">
        <v>145</v>
      </c>
      <c r="D130" s="4" t="s">
        <v>145</v>
      </c>
      <c r="E130" s="4" t="s">
        <v>145</v>
      </c>
      <c r="F130" s="4" t="s">
        <v>145</v>
      </c>
      <c r="G130" s="4" t="s">
        <v>292</v>
      </c>
      <c r="H130" s="4" t="s">
        <v>146</v>
      </c>
      <c r="I130" s="4" t="s">
        <v>146</v>
      </c>
      <c r="J130" s="4" t="s">
        <v>145</v>
      </c>
      <c r="K130" s="4" t="s">
        <v>146</v>
      </c>
      <c r="L130" s="4" t="s">
        <v>309</v>
      </c>
      <c r="M130" s="4" t="s">
        <v>145</v>
      </c>
      <c r="N130" s="4" t="s">
        <v>146</v>
      </c>
      <c r="O130" s="4" t="s">
        <v>146</v>
      </c>
      <c r="P130" s="4" t="s">
        <v>146</v>
      </c>
      <c r="Q130" s="4" t="s">
        <v>145</v>
      </c>
      <c r="R130" s="8" t="s">
        <v>145</v>
      </c>
      <c r="S130" s="4" t="s">
        <v>145</v>
      </c>
      <c r="T130" s="8" t="s">
        <v>145</v>
      </c>
      <c r="U130" s="4" t="s">
        <v>157</v>
      </c>
      <c r="V130" s="4" t="s">
        <v>146</v>
      </c>
      <c r="W130" s="4" t="s">
        <v>146</v>
      </c>
      <c r="X130" s="8">
        <v>31</v>
      </c>
      <c r="Y130" s="4" t="s">
        <v>193</v>
      </c>
      <c r="Z130" s="4">
        <v>100</v>
      </c>
      <c r="AA130" s="4">
        <v>75.22</v>
      </c>
      <c r="AB130" s="4">
        <v>93.66</v>
      </c>
    </row>
    <row r="131" spans="1:28">
      <c r="A131" s="1">
        <v>128</v>
      </c>
      <c r="B131" t="s">
        <v>1134</v>
      </c>
      <c r="C131" s="4" t="s">
        <v>145</v>
      </c>
      <c r="D131" s="4" t="s">
        <v>145</v>
      </c>
      <c r="E131" s="4" t="s">
        <v>145</v>
      </c>
      <c r="F131" s="4" t="s">
        <v>145</v>
      </c>
      <c r="G131" s="4" t="s">
        <v>147</v>
      </c>
      <c r="H131" s="4" t="s">
        <v>146</v>
      </c>
      <c r="I131" s="4" t="s">
        <v>146</v>
      </c>
      <c r="J131" s="4" t="s">
        <v>145</v>
      </c>
      <c r="K131" s="4" t="s">
        <v>146</v>
      </c>
      <c r="L131" s="4" t="s">
        <v>151</v>
      </c>
      <c r="M131" s="4" t="s">
        <v>146</v>
      </c>
      <c r="N131" s="4" t="s">
        <v>146</v>
      </c>
      <c r="O131" s="4" t="s">
        <v>145</v>
      </c>
      <c r="P131" s="4" t="s">
        <v>146</v>
      </c>
      <c r="Q131" s="4" t="s">
        <v>145</v>
      </c>
      <c r="R131" s="8" t="s">
        <v>145</v>
      </c>
      <c r="S131" s="4" t="s">
        <v>146</v>
      </c>
      <c r="T131" s="8">
        <v>183</v>
      </c>
      <c r="U131" s="4" t="s">
        <v>157</v>
      </c>
      <c r="V131" s="4" t="s">
        <v>146</v>
      </c>
      <c r="W131" s="4" t="s">
        <v>145</v>
      </c>
      <c r="X131" s="8" t="s">
        <v>145</v>
      </c>
      <c r="Y131" s="4" t="s">
        <v>159</v>
      </c>
      <c r="Z131" s="4">
        <v>39.44</v>
      </c>
      <c r="AA131" s="4">
        <v>60.56</v>
      </c>
      <c r="AB131" s="4">
        <v>27.75</v>
      </c>
    </row>
    <row r="132" spans="1:28">
      <c r="A132" s="1">
        <v>129</v>
      </c>
      <c r="B132" t="s">
        <v>1140</v>
      </c>
      <c r="C132" s="4" t="s">
        <v>145</v>
      </c>
      <c r="D132" s="4" t="s">
        <v>146</v>
      </c>
      <c r="E132" s="4" t="s">
        <v>146</v>
      </c>
      <c r="F132" s="4" t="s">
        <v>145</v>
      </c>
      <c r="G132" s="4" t="s">
        <v>223</v>
      </c>
      <c r="H132" s="4" t="s">
        <v>146</v>
      </c>
      <c r="I132" s="4" t="s">
        <v>146</v>
      </c>
      <c r="J132" s="4" t="s">
        <v>145</v>
      </c>
      <c r="K132" s="4" t="s">
        <v>146</v>
      </c>
      <c r="L132" s="4" t="s">
        <v>309</v>
      </c>
      <c r="M132" s="4" t="s">
        <v>145</v>
      </c>
      <c r="N132" s="4" t="s">
        <v>146</v>
      </c>
      <c r="O132" s="4" t="s">
        <v>146</v>
      </c>
      <c r="P132" s="4" t="s">
        <v>146</v>
      </c>
      <c r="Q132" s="4" t="s">
        <v>146</v>
      </c>
      <c r="R132" s="8">
        <v>60</v>
      </c>
      <c r="S132" s="4" t="s">
        <v>146</v>
      </c>
      <c r="T132" s="8">
        <v>206</v>
      </c>
      <c r="U132" s="4" t="s">
        <v>157</v>
      </c>
      <c r="V132" s="4" t="s">
        <v>146</v>
      </c>
      <c r="W132" s="4" t="s">
        <v>146</v>
      </c>
      <c r="X132" s="8">
        <v>206</v>
      </c>
      <c r="Y132" s="4" t="s">
        <v>193</v>
      </c>
      <c r="Z132" s="4">
        <v>25.94</v>
      </c>
      <c r="AA132" s="4">
        <v>60.44</v>
      </c>
      <c r="AB132" s="4">
        <v>25.94</v>
      </c>
    </row>
    <row r="133" spans="1:28">
      <c r="A133" s="1">
        <v>130</v>
      </c>
      <c r="B133" t="s">
        <v>1148</v>
      </c>
      <c r="C133" s="4" t="s">
        <v>145</v>
      </c>
      <c r="D133" s="4" t="s">
        <v>145</v>
      </c>
      <c r="E133" s="4" t="s">
        <v>145</v>
      </c>
      <c r="F133" s="4" t="s">
        <v>145</v>
      </c>
      <c r="G133" s="4" t="s">
        <v>223</v>
      </c>
      <c r="H133" s="4" t="s">
        <v>146</v>
      </c>
      <c r="I133" s="4" t="s">
        <v>146</v>
      </c>
      <c r="J133" s="4" t="s">
        <v>145</v>
      </c>
      <c r="K133" s="4" t="s">
        <v>146</v>
      </c>
      <c r="L133" s="4" t="s">
        <v>157</v>
      </c>
      <c r="M133" s="4" t="s">
        <v>145</v>
      </c>
      <c r="N133" s="4" t="s">
        <v>145</v>
      </c>
      <c r="O133" s="4" t="s">
        <v>146</v>
      </c>
      <c r="P133" s="4" t="s">
        <v>146</v>
      </c>
      <c r="Q133" s="4" t="s">
        <v>145</v>
      </c>
      <c r="R133" s="8" t="s">
        <v>145</v>
      </c>
      <c r="S133" s="4" t="s">
        <v>146</v>
      </c>
      <c r="T133" s="8">
        <v>1</v>
      </c>
      <c r="U133" s="4" t="s">
        <v>157</v>
      </c>
      <c r="V133" s="4" t="s">
        <v>146</v>
      </c>
      <c r="W133" s="4" t="s">
        <v>146</v>
      </c>
      <c r="X133" s="8">
        <v>1</v>
      </c>
      <c r="Y133" s="4" t="s">
        <v>168</v>
      </c>
      <c r="Z133" s="4">
        <v>32.770000000000003</v>
      </c>
      <c r="AA133" s="4">
        <v>60</v>
      </c>
      <c r="AB133" s="4">
        <v>32.770000000000003</v>
      </c>
    </row>
    <row r="134" spans="1:28">
      <c r="A134" s="1">
        <v>131</v>
      </c>
      <c r="B134" t="s">
        <v>1155</v>
      </c>
      <c r="C134" s="4" t="s">
        <v>145</v>
      </c>
      <c r="D134" s="4" t="s">
        <v>145</v>
      </c>
      <c r="E134" s="4" t="s">
        <v>145</v>
      </c>
      <c r="F134" s="4" t="s">
        <v>145</v>
      </c>
      <c r="G134" s="4" t="s">
        <v>172</v>
      </c>
      <c r="H134" s="4" t="s">
        <v>146</v>
      </c>
      <c r="I134" s="4" t="s">
        <v>146</v>
      </c>
      <c r="J134" s="4" t="s">
        <v>145</v>
      </c>
      <c r="K134" s="4" t="s">
        <v>146</v>
      </c>
      <c r="L134" s="4" t="s">
        <v>151</v>
      </c>
      <c r="M134" s="4" t="s">
        <v>146</v>
      </c>
      <c r="N134" s="4" t="s">
        <v>146</v>
      </c>
      <c r="O134" s="4" t="s">
        <v>145</v>
      </c>
      <c r="P134" s="4" t="s">
        <v>146</v>
      </c>
      <c r="Q134" s="4" t="s">
        <v>146</v>
      </c>
      <c r="R134" s="8">
        <v>36</v>
      </c>
      <c r="S134" s="4" t="s">
        <v>146</v>
      </c>
      <c r="T134" s="8">
        <v>225</v>
      </c>
      <c r="U134" s="4" t="s">
        <v>157</v>
      </c>
      <c r="V134" s="4" t="s">
        <v>146</v>
      </c>
      <c r="W134" s="4" t="s">
        <v>146</v>
      </c>
      <c r="X134" s="8">
        <v>225</v>
      </c>
      <c r="Y134" s="4" t="s">
        <v>159</v>
      </c>
      <c r="Z134" s="4">
        <v>0.01</v>
      </c>
      <c r="AA134" s="4">
        <v>99.99</v>
      </c>
      <c r="AB134" s="4">
        <v>94.35</v>
      </c>
    </row>
    <row r="135" spans="1:28">
      <c r="A135" s="1">
        <v>132</v>
      </c>
      <c r="B135" t="s">
        <v>1165</v>
      </c>
      <c r="C135" s="4" t="s">
        <v>145</v>
      </c>
      <c r="D135" s="4" t="s">
        <v>145</v>
      </c>
      <c r="E135" s="4" t="s">
        <v>145</v>
      </c>
      <c r="F135" s="4" t="s">
        <v>145</v>
      </c>
      <c r="G135" s="4" t="s">
        <v>172</v>
      </c>
      <c r="H135" s="4" t="s">
        <v>146</v>
      </c>
      <c r="I135" s="4" t="s">
        <v>146</v>
      </c>
      <c r="J135" s="4" t="s">
        <v>145</v>
      </c>
      <c r="K135" s="4" t="s">
        <v>146</v>
      </c>
      <c r="L135" s="4" t="s">
        <v>151</v>
      </c>
      <c r="M135" s="4" t="s">
        <v>146</v>
      </c>
      <c r="N135" s="4" t="s">
        <v>146</v>
      </c>
      <c r="O135" s="4" t="s">
        <v>146</v>
      </c>
      <c r="P135" s="4" t="s">
        <v>146</v>
      </c>
      <c r="Q135" s="4" t="s">
        <v>146</v>
      </c>
      <c r="R135" s="8">
        <v>0</v>
      </c>
      <c r="S135" s="4" t="s">
        <v>145</v>
      </c>
      <c r="T135" s="8" t="s">
        <v>145</v>
      </c>
      <c r="U135" s="4" t="s">
        <v>157</v>
      </c>
      <c r="V135" s="4" t="s">
        <v>146</v>
      </c>
      <c r="W135" s="4" t="s">
        <v>145</v>
      </c>
      <c r="X135" s="8" t="s">
        <v>145</v>
      </c>
      <c r="Y135" s="4" t="s">
        <v>193</v>
      </c>
      <c r="Z135" s="4">
        <v>45.19</v>
      </c>
      <c r="AA135" s="4">
        <v>68.900000000000006</v>
      </c>
      <c r="AB135" s="4">
        <v>26.61</v>
      </c>
    </row>
    <row r="136" spans="1:28">
      <c r="A136" s="1">
        <v>133</v>
      </c>
      <c r="B136" t="s">
        <v>1172</v>
      </c>
      <c r="C136" s="4" t="s">
        <v>146</v>
      </c>
      <c r="D136" s="4" t="s">
        <v>146</v>
      </c>
      <c r="E136" s="4" t="s">
        <v>146</v>
      </c>
      <c r="F136" s="4" t="s">
        <v>146</v>
      </c>
      <c r="G136" s="4" t="s">
        <v>223</v>
      </c>
      <c r="H136" s="4" t="s">
        <v>146</v>
      </c>
      <c r="I136" s="4" t="s">
        <v>146</v>
      </c>
      <c r="J136" s="4" t="s">
        <v>145</v>
      </c>
      <c r="K136" s="4" t="s">
        <v>146</v>
      </c>
      <c r="L136" s="4" t="s">
        <v>309</v>
      </c>
      <c r="M136" s="4" t="s">
        <v>146</v>
      </c>
      <c r="N136" s="4" t="s">
        <v>146</v>
      </c>
      <c r="O136" s="4" t="s">
        <v>146</v>
      </c>
      <c r="P136" s="4" t="s">
        <v>146</v>
      </c>
      <c r="Q136" s="4" t="s">
        <v>146</v>
      </c>
      <c r="R136" s="8">
        <v>59</v>
      </c>
      <c r="S136" s="4" t="s">
        <v>145</v>
      </c>
      <c r="T136" s="8" t="s">
        <v>145</v>
      </c>
      <c r="U136" s="4" t="s">
        <v>157</v>
      </c>
      <c r="V136" s="4" t="s">
        <v>146</v>
      </c>
      <c r="W136" s="4" t="s">
        <v>145</v>
      </c>
      <c r="X136" s="8" t="s">
        <v>145</v>
      </c>
      <c r="Y136" s="4" t="s">
        <v>168</v>
      </c>
      <c r="Z136" s="4">
        <v>30.18</v>
      </c>
      <c r="AA136" s="4">
        <v>69.8</v>
      </c>
      <c r="AB136" s="4">
        <v>35.65</v>
      </c>
    </row>
    <row r="137" spans="1:28">
      <c r="A137" s="1">
        <v>134</v>
      </c>
      <c r="B137" t="s">
        <v>1180</v>
      </c>
      <c r="C137" s="4" t="s">
        <v>145</v>
      </c>
      <c r="D137" s="4" t="s">
        <v>145</v>
      </c>
      <c r="E137" s="4" t="s">
        <v>145</v>
      </c>
      <c r="F137" s="4" t="s">
        <v>145</v>
      </c>
      <c r="G137" s="4" t="s">
        <v>172</v>
      </c>
      <c r="H137" s="4" t="s">
        <v>146</v>
      </c>
      <c r="I137" s="4" t="s">
        <v>146</v>
      </c>
      <c r="J137" s="4" t="s">
        <v>145</v>
      </c>
      <c r="K137" s="4" t="s">
        <v>146</v>
      </c>
      <c r="L137" s="4" t="s">
        <v>151</v>
      </c>
      <c r="M137" s="4" t="s">
        <v>146</v>
      </c>
      <c r="N137" s="4" t="s">
        <v>146</v>
      </c>
      <c r="O137" s="4" t="s">
        <v>146</v>
      </c>
      <c r="P137" s="4" t="s">
        <v>146</v>
      </c>
      <c r="Q137" s="4" t="s">
        <v>146</v>
      </c>
      <c r="R137" s="8">
        <v>31</v>
      </c>
      <c r="S137" s="4" t="s">
        <v>145</v>
      </c>
      <c r="T137" s="8" t="s">
        <v>145</v>
      </c>
      <c r="U137" s="4" t="s">
        <v>178</v>
      </c>
      <c r="V137" s="4" t="s">
        <v>146</v>
      </c>
      <c r="W137" s="4" t="s">
        <v>145</v>
      </c>
      <c r="X137" s="8" t="s">
        <v>145</v>
      </c>
      <c r="Y137" s="4" t="s">
        <v>159</v>
      </c>
      <c r="Z137" s="4">
        <v>36.22</v>
      </c>
      <c r="AA137" s="4">
        <v>94.21</v>
      </c>
      <c r="AB137" s="4">
        <v>37.380000000000003</v>
      </c>
    </row>
    <row r="138" spans="1:28">
      <c r="A138" s="1">
        <v>135</v>
      </c>
      <c r="B138" t="s">
        <v>1187</v>
      </c>
      <c r="C138" s="4" t="s">
        <v>145</v>
      </c>
      <c r="D138" s="4" t="s">
        <v>145</v>
      </c>
      <c r="E138" s="4" t="s">
        <v>145</v>
      </c>
      <c r="F138" s="4" t="s">
        <v>145</v>
      </c>
      <c r="G138" s="4" t="s">
        <v>292</v>
      </c>
      <c r="H138" s="4" t="s">
        <v>146</v>
      </c>
      <c r="I138" s="4" t="s">
        <v>146</v>
      </c>
      <c r="J138" s="4" t="s">
        <v>145</v>
      </c>
      <c r="K138" s="4" t="s">
        <v>146</v>
      </c>
      <c r="L138" s="4" t="s">
        <v>157</v>
      </c>
      <c r="M138" s="4" t="s">
        <v>145</v>
      </c>
      <c r="N138" s="4" t="s">
        <v>145</v>
      </c>
      <c r="O138" s="4" t="s">
        <v>146</v>
      </c>
      <c r="P138" s="4" t="s">
        <v>146</v>
      </c>
      <c r="Q138" s="4" t="s">
        <v>146</v>
      </c>
      <c r="R138" s="8">
        <v>29</v>
      </c>
      <c r="S138" s="4" t="s">
        <v>145</v>
      </c>
      <c r="T138" s="8" t="s">
        <v>145</v>
      </c>
      <c r="U138" s="4" t="s">
        <v>157</v>
      </c>
      <c r="V138" s="4" t="s">
        <v>146</v>
      </c>
      <c r="W138" s="4" t="s">
        <v>146</v>
      </c>
      <c r="X138" s="8">
        <v>-2</v>
      </c>
      <c r="Y138" s="4" t="s">
        <v>159</v>
      </c>
      <c r="Z138" s="4">
        <v>100</v>
      </c>
      <c r="AA138" s="4">
        <v>69.31</v>
      </c>
      <c r="AB138" s="4">
        <v>25.53</v>
      </c>
    </row>
    <row r="139" spans="1:28">
      <c r="A139" s="1">
        <v>136</v>
      </c>
      <c r="B139" t="s">
        <v>1192</v>
      </c>
      <c r="C139" s="4" t="s">
        <v>146</v>
      </c>
      <c r="D139" s="4" t="s">
        <v>146</v>
      </c>
      <c r="E139" s="4" t="s">
        <v>146</v>
      </c>
      <c r="F139" s="4" t="s">
        <v>146</v>
      </c>
      <c r="G139" s="4" t="s">
        <v>172</v>
      </c>
      <c r="H139" s="4" t="s">
        <v>146</v>
      </c>
      <c r="I139" s="4" t="s">
        <v>146</v>
      </c>
      <c r="J139" s="4" t="s">
        <v>146</v>
      </c>
      <c r="K139" s="4" t="s">
        <v>146</v>
      </c>
      <c r="L139" s="4" t="s">
        <v>151</v>
      </c>
      <c r="M139" s="4" t="s">
        <v>145</v>
      </c>
      <c r="N139" s="4" t="s">
        <v>146</v>
      </c>
      <c r="O139" s="4" t="s">
        <v>146</v>
      </c>
      <c r="P139" s="4" t="s">
        <v>146</v>
      </c>
      <c r="Q139" s="4" t="s">
        <v>146</v>
      </c>
      <c r="R139" s="8">
        <v>0</v>
      </c>
      <c r="S139" s="4" t="s">
        <v>145</v>
      </c>
      <c r="T139" s="8" t="s">
        <v>145</v>
      </c>
      <c r="U139" s="4" t="s">
        <v>157</v>
      </c>
      <c r="V139" s="4" t="s">
        <v>146</v>
      </c>
      <c r="W139" s="4" t="s">
        <v>145</v>
      </c>
      <c r="X139" s="8" t="s">
        <v>145</v>
      </c>
      <c r="Y139" s="4" t="s">
        <v>168</v>
      </c>
      <c r="Z139" s="4">
        <v>31.33</v>
      </c>
      <c r="AA139" s="4">
        <v>68.67</v>
      </c>
      <c r="AB139" s="4">
        <v>30.31</v>
      </c>
    </row>
    <row r="140" spans="1:28">
      <c r="A140" s="1">
        <v>137</v>
      </c>
      <c r="B140" t="s">
        <v>1200</v>
      </c>
      <c r="C140" s="4" t="s">
        <v>146</v>
      </c>
      <c r="D140" s="4" t="s">
        <v>145</v>
      </c>
      <c r="E140" s="4" t="s">
        <v>145</v>
      </c>
      <c r="F140" s="4" t="s">
        <v>145</v>
      </c>
      <c r="G140" s="4" t="s">
        <v>172</v>
      </c>
      <c r="H140" s="4" t="s">
        <v>146</v>
      </c>
      <c r="I140" s="4" t="s">
        <v>146</v>
      </c>
      <c r="J140" s="4" t="s">
        <v>145</v>
      </c>
      <c r="K140" s="4" t="s">
        <v>146</v>
      </c>
      <c r="L140" s="4" t="s">
        <v>151</v>
      </c>
      <c r="M140" s="4" t="s">
        <v>146</v>
      </c>
      <c r="N140" s="4" t="s">
        <v>145</v>
      </c>
      <c r="O140" s="4" t="s">
        <v>146</v>
      </c>
      <c r="P140" s="4" t="s">
        <v>146</v>
      </c>
      <c r="Q140" s="4" t="s">
        <v>146</v>
      </c>
      <c r="R140" s="8">
        <v>31</v>
      </c>
      <c r="S140" s="4" t="s">
        <v>145</v>
      </c>
      <c r="T140" s="8" t="s">
        <v>145</v>
      </c>
      <c r="U140" s="4" t="s">
        <v>178</v>
      </c>
      <c r="V140" s="4" t="s">
        <v>146</v>
      </c>
      <c r="W140" s="4" t="s">
        <v>146</v>
      </c>
      <c r="X140" s="8">
        <v>31</v>
      </c>
      <c r="Y140" s="4" t="s">
        <v>193</v>
      </c>
      <c r="Z140" s="4">
        <v>81.83</v>
      </c>
      <c r="AA140" s="4">
        <v>37.020000000000003</v>
      </c>
      <c r="AB140" s="4">
        <v>37.020000000000003</v>
      </c>
    </row>
    <row r="141" spans="1:28">
      <c r="A141" s="1">
        <v>138</v>
      </c>
      <c r="B141" t="s">
        <v>1206</v>
      </c>
      <c r="C141" s="4" t="s">
        <v>145</v>
      </c>
      <c r="D141" s="4" t="s">
        <v>145</v>
      </c>
      <c r="E141" s="4" t="s">
        <v>145</v>
      </c>
      <c r="F141" s="4" t="s">
        <v>145</v>
      </c>
      <c r="G141" s="4" t="s">
        <v>172</v>
      </c>
      <c r="H141" s="4" t="s">
        <v>146</v>
      </c>
      <c r="I141" s="4" t="s">
        <v>146</v>
      </c>
      <c r="J141" s="4" t="s">
        <v>145</v>
      </c>
      <c r="K141" s="4" t="s">
        <v>146</v>
      </c>
      <c r="L141" s="4" t="s">
        <v>151</v>
      </c>
      <c r="M141" s="4" t="s">
        <v>146</v>
      </c>
      <c r="N141" s="4" t="s">
        <v>145</v>
      </c>
      <c r="O141" s="4" t="s">
        <v>145</v>
      </c>
      <c r="P141" s="4" t="s">
        <v>146</v>
      </c>
      <c r="Q141" s="4" t="s">
        <v>146</v>
      </c>
      <c r="R141" s="8">
        <v>46</v>
      </c>
      <c r="S141" s="4" t="s">
        <v>145</v>
      </c>
      <c r="T141" s="8" t="s">
        <v>145</v>
      </c>
      <c r="U141" s="4" t="s">
        <v>157</v>
      </c>
      <c r="V141" s="4" t="s">
        <v>146</v>
      </c>
      <c r="W141" s="4" t="s">
        <v>145</v>
      </c>
      <c r="X141" s="8" t="s">
        <v>145</v>
      </c>
      <c r="Y141" s="4" t="s">
        <v>159</v>
      </c>
      <c r="Z141" s="4">
        <v>100</v>
      </c>
      <c r="AA141" s="4">
        <v>88</v>
      </c>
      <c r="AB141" s="4">
        <v>29</v>
      </c>
    </row>
    <row r="142" spans="1:28">
      <c r="A142" s="1">
        <v>139</v>
      </c>
      <c r="B142" t="s">
        <v>1211</v>
      </c>
      <c r="C142" s="4" t="s">
        <v>146</v>
      </c>
      <c r="D142" s="4" t="s">
        <v>146</v>
      </c>
      <c r="E142" s="4" t="s">
        <v>146</v>
      </c>
      <c r="F142" s="4" t="s">
        <v>146</v>
      </c>
      <c r="G142" s="4" t="s">
        <v>172</v>
      </c>
      <c r="H142" s="4" t="s">
        <v>146</v>
      </c>
      <c r="I142" s="4" t="s">
        <v>146</v>
      </c>
      <c r="J142" s="4" t="s">
        <v>145</v>
      </c>
      <c r="K142" s="4" t="s">
        <v>146</v>
      </c>
      <c r="L142" s="4" t="s">
        <v>151</v>
      </c>
      <c r="M142" s="4" t="s">
        <v>146</v>
      </c>
      <c r="N142" s="4" t="s">
        <v>146</v>
      </c>
      <c r="O142" s="4" t="s">
        <v>146</v>
      </c>
      <c r="P142" s="4" t="s">
        <v>146</v>
      </c>
      <c r="Q142" s="4" t="s">
        <v>145</v>
      </c>
      <c r="R142" s="8" t="s">
        <v>145</v>
      </c>
      <c r="S142" s="4" t="s">
        <v>146</v>
      </c>
      <c r="T142" s="8">
        <v>29</v>
      </c>
      <c r="U142" s="4" t="s">
        <v>178</v>
      </c>
      <c r="V142" s="4" t="s">
        <v>146</v>
      </c>
      <c r="W142" s="4" t="s">
        <v>146</v>
      </c>
      <c r="X142" s="8">
        <v>46</v>
      </c>
      <c r="Y142" s="4" t="s">
        <v>168</v>
      </c>
      <c r="Z142" s="4">
        <v>100</v>
      </c>
      <c r="AA142" s="4">
        <v>60</v>
      </c>
      <c r="AB142" s="4">
        <v>40</v>
      </c>
    </row>
    <row r="143" spans="1:28">
      <c r="A143" s="1">
        <v>140</v>
      </c>
      <c r="B143" t="s">
        <v>1221</v>
      </c>
      <c r="C143" s="4" t="s">
        <v>146</v>
      </c>
      <c r="D143" s="4" t="s">
        <v>145</v>
      </c>
      <c r="E143" s="4" t="s">
        <v>145</v>
      </c>
      <c r="F143" s="4" t="s">
        <v>145</v>
      </c>
      <c r="G143" s="4" t="s">
        <v>172</v>
      </c>
      <c r="H143" s="4" t="s">
        <v>146</v>
      </c>
      <c r="I143" s="4" t="s">
        <v>146</v>
      </c>
      <c r="J143" s="4" t="s">
        <v>145</v>
      </c>
      <c r="K143" s="4" t="s">
        <v>146</v>
      </c>
      <c r="L143" s="4" t="s">
        <v>151</v>
      </c>
      <c r="M143" s="4" t="s">
        <v>145</v>
      </c>
      <c r="N143" s="4" t="s">
        <v>146</v>
      </c>
      <c r="O143" s="4" t="s">
        <v>146</v>
      </c>
      <c r="P143" s="4" t="s">
        <v>146</v>
      </c>
      <c r="Q143" s="4" t="s">
        <v>146</v>
      </c>
      <c r="R143" s="8">
        <v>7</v>
      </c>
      <c r="S143" s="4" t="s">
        <v>145</v>
      </c>
      <c r="T143" s="8" t="s">
        <v>145</v>
      </c>
      <c r="U143" s="4" t="s">
        <v>178</v>
      </c>
      <c r="V143" s="4" t="s">
        <v>146</v>
      </c>
      <c r="W143" s="4" t="s">
        <v>145</v>
      </c>
      <c r="X143" s="8" t="s">
        <v>145</v>
      </c>
      <c r="Y143" s="4" t="s">
        <v>159</v>
      </c>
      <c r="Z143" s="4">
        <v>100</v>
      </c>
      <c r="AA143" s="4">
        <v>71.760000000000005</v>
      </c>
      <c r="AB143" s="4">
        <v>100</v>
      </c>
    </row>
    <row r="144" spans="1:28">
      <c r="A144" s="1">
        <v>141</v>
      </c>
      <c r="B144" t="s">
        <v>1227</v>
      </c>
      <c r="C144" s="4" t="s">
        <v>145</v>
      </c>
      <c r="D144" s="4" t="s">
        <v>145</v>
      </c>
      <c r="E144" s="4" t="s">
        <v>145</v>
      </c>
      <c r="F144" s="4" t="s">
        <v>145</v>
      </c>
      <c r="G144" s="4" t="s">
        <v>172</v>
      </c>
      <c r="H144" s="4" t="s">
        <v>146</v>
      </c>
      <c r="I144" s="4" t="s">
        <v>146</v>
      </c>
      <c r="J144" s="4" t="s">
        <v>145</v>
      </c>
      <c r="K144" s="4" t="s">
        <v>146</v>
      </c>
      <c r="L144" s="4" t="s">
        <v>151</v>
      </c>
      <c r="M144" s="4" t="s">
        <v>146</v>
      </c>
      <c r="N144" s="4" t="s">
        <v>146</v>
      </c>
      <c r="O144" s="4" t="s">
        <v>146</v>
      </c>
      <c r="P144" s="4" t="s">
        <v>146</v>
      </c>
      <c r="Q144" s="4" t="s">
        <v>146</v>
      </c>
      <c r="R144" s="8">
        <v>85</v>
      </c>
      <c r="S144" s="4" t="s">
        <v>146</v>
      </c>
      <c r="T144" s="8">
        <v>174</v>
      </c>
      <c r="U144" s="4" t="s">
        <v>178</v>
      </c>
      <c r="V144" s="4" t="s">
        <v>146</v>
      </c>
      <c r="W144" s="4" t="s">
        <v>145</v>
      </c>
      <c r="X144" s="8" t="s">
        <v>145</v>
      </c>
      <c r="Y144" s="4" t="s">
        <v>168</v>
      </c>
      <c r="Z144" s="4">
        <v>29.16</v>
      </c>
      <c r="AA144" s="4">
        <v>70.84</v>
      </c>
      <c r="AB144" s="4">
        <v>26.54</v>
      </c>
    </row>
    <row r="145" spans="1:28">
      <c r="A145" s="1">
        <v>142</v>
      </c>
      <c r="B145" t="s">
        <v>1232</v>
      </c>
      <c r="C145" s="4" t="s">
        <v>145</v>
      </c>
      <c r="D145" s="4" t="s">
        <v>145</v>
      </c>
      <c r="E145" s="4" t="s">
        <v>145</v>
      </c>
      <c r="F145" s="4" t="s">
        <v>145</v>
      </c>
      <c r="G145" s="4" t="s">
        <v>147</v>
      </c>
      <c r="H145" s="4" t="s">
        <v>145</v>
      </c>
      <c r="I145" s="4" t="s">
        <v>146</v>
      </c>
      <c r="J145" s="4" t="s">
        <v>145</v>
      </c>
      <c r="K145" s="4" t="s">
        <v>146</v>
      </c>
      <c r="L145" s="4" t="s">
        <v>151</v>
      </c>
      <c r="M145" s="4" t="s">
        <v>145</v>
      </c>
      <c r="N145" s="4" t="s">
        <v>146</v>
      </c>
      <c r="O145" s="4" t="s">
        <v>145</v>
      </c>
      <c r="P145" s="4" t="s">
        <v>146</v>
      </c>
      <c r="Q145" s="4" t="s">
        <v>146</v>
      </c>
      <c r="R145" s="8">
        <v>28</v>
      </c>
      <c r="S145" s="4" t="s">
        <v>146</v>
      </c>
      <c r="T145" s="8">
        <v>210</v>
      </c>
      <c r="U145" s="4" t="s">
        <v>157</v>
      </c>
      <c r="V145" s="4" t="s">
        <v>146</v>
      </c>
      <c r="W145" s="4" t="s">
        <v>146</v>
      </c>
      <c r="X145" s="8">
        <v>57</v>
      </c>
      <c r="Y145" s="4" t="s">
        <v>193</v>
      </c>
      <c r="Z145" s="4">
        <v>98</v>
      </c>
      <c r="AA145" s="4">
        <v>71</v>
      </c>
      <c r="AB145" s="4">
        <v>29.3</v>
      </c>
    </row>
    <row r="146" spans="1:28">
      <c r="A146" s="1">
        <v>143</v>
      </c>
      <c r="B146" t="s">
        <v>1238</v>
      </c>
      <c r="C146" s="4" t="s">
        <v>145</v>
      </c>
      <c r="D146" s="4" t="s">
        <v>145</v>
      </c>
      <c r="E146" s="4" t="s">
        <v>145</v>
      </c>
      <c r="F146" s="4" t="s">
        <v>145</v>
      </c>
      <c r="G146" s="4" t="s">
        <v>172</v>
      </c>
      <c r="H146" s="4" t="s">
        <v>146</v>
      </c>
      <c r="I146" s="4" t="s">
        <v>146</v>
      </c>
      <c r="J146" s="4" t="s">
        <v>145</v>
      </c>
      <c r="K146" s="4" t="s">
        <v>146</v>
      </c>
      <c r="L146" s="4" t="s">
        <v>157</v>
      </c>
      <c r="M146" s="4" t="s">
        <v>145</v>
      </c>
      <c r="N146" s="4" t="s">
        <v>145</v>
      </c>
      <c r="O146" s="4" t="s">
        <v>146</v>
      </c>
      <c r="P146" s="4" t="s">
        <v>146</v>
      </c>
      <c r="Q146" s="4" t="s">
        <v>146</v>
      </c>
      <c r="R146" s="8">
        <v>4</v>
      </c>
      <c r="S146" s="4" t="s">
        <v>146</v>
      </c>
      <c r="T146" s="8">
        <v>20</v>
      </c>
      <c r="U146" s="4" t="s">
        <v>157</v>
      </c>
      <c r="V146" s="4" t="s">
        <v>146</v>
      </c>
      <c r="W146" s="4" t="s">
        <v>145</v>
      </c>
      <c r="X146" s="8" t="s">
        <v>145</v>
      </c>
      <c r="Y146" s="4" t="s">
        <v>193</v>
      </c>
      <c r="Z146" s="4">
        <v>95</v>
      </c>
      <c r="AA146" s="4">
        <v>60</v>
      </c>
      <c r="AB146" s="4">
        <v>25</v>
      </c>
    </row>
    <row r="147" spans="1:28">
      <c r="A147" s="1">
        <v>144</v>
      </c>
      <c r="B147" t="s">
        <v>1247</v>
      </c>
      <c r="C147" s="4" t="s">
        <v>145</v>
      </c>
      <c r="D147" s="4" t="s">
        <v>145</v>
      </c>
      <c r="E147" s="4" t="s">
        <v>145</v>
      </c>
      <c r="F147" s="4" t="s">
        <v>145</v>
      </c>
      <c r="G147" s="4" t="s">
        <v>172</v>
      </c>
      <c r="H147" s="4" t="s">
        <v>146</v>
      </c>
      <c r="I147" s="4" t="s">
        <v>146</v>
      </c>
      <c r="J147" s="4" t="s">
        <v>145</v>
      </c>
      <c r="K147" s="4" t="s">
        <v>146</v>
      </c>
      <c r="L147" s="4" t="s">
        <v>151</v>
      </c>
      <c r="M147" s="4" t="s">
        <v>145</v>
      </c>
      <c r="N147" s="4" t="s">
        <v>146</v>
      </c>
      <c r="O147" s="4" t="s">
        <v>146</v>
      </c>
      <c r="P147" s="4" t="s">
        <v>146</v>
      </c>
      <c r="Q147" s="4" t="s">
        <v>146</v>
      </c>
      <c r="R147" s="8">
        <v>116</v>
      </c>
      <c r="S147" s="4" t="s">
        <v>145</v>
      </c>
      <c r="T147" s="8" t="s">
        <v>145</v>
      </c>
      <c r="U147" s="4" t="s">
        <v>157</v>
      </c>
      <c r="V147" s="4" t="s">
        <v>146</v>
      </c>
      <c r="W147" s="4" t="s">
        <v>146</v>
      </c>
      <c r="X147" s="8">
        <v>180</v>
      </c>
      <c r="Y147" s="4" t="s">
        <v>168</v>
      </c>
      <c r="Z147" s="4">
        <v>23</v>
      </c>
      <c r="AA147" s="4">
        <v>77</v>
      </c>
      <c r="AB147" s="4">
        <v>31.16</v>
      </c>
    </row>
    <row r="148" spans="1:28">
      <c r="A148" s="1">
        <v>145</v>
      </c>
      <c r="B148" t="s">
        <v>1254</v>
      </c>
      <c r="C148" s="4" t="s">
        <v>145</v>
      </c>
      <c r="D148" s="4" t="s">
        <v>145</v>
      </c>
      <c r="E148" s="4" t="s">
        <v>145</v>
      </c>
      <c r="F148" s="4" t="s">
        <v>145</v>
      </c>
      <c r="G148" s="4" t="s">
        <v>172</v>
      </c>
      <c r="H148" s="4" t="s">
        <v>146</v>
      </c>
      <c r="I148" s="4" t="s">
        <v>146</v>
      </c>
      <c r="J148" s="4" t="s">
        <v>145</v>
      </c>
      <c r="K148" s="4" t="s">
        <v>146</v>
      </c>
      <c r="L148" s="4" t="s">
        <v>157</v>
      </c>
      <c r="M148" s="4" t="s">
        <v>145</v>
      </c>
      <c r="N148" s="4" t="s">
        <v>146</v>
      </c>
      <c r="O148" s="4" t="s">
        <v>146</v>
      </c>
      <c r="P148" s="4" t="s">
        <v>146</v>
      </c>
      <c r="Q148" s="4" t="s">
        <v>146</v>
      </c>
      <c r="R148" s="8">
        <v>35</v>
      </c>
      <c r="S148" s="4" t="s">
        <v>145</v>
      </c>
      <c r="T148" s="8" t="s">
        <v>145</v>
      </c>
      <c r="U148" s="4" t="s">
        <v>178</v>
      </c>
      <c r="V148" s="4" t="s">
        <v>145</v>
      </c>
      <c r="W148" s="4" t="s">
        <v>145</v>
      </c>
      <c r="X148" s="8" t="s">
        <v>145</v>
      </c>
      <c r="Y148" s="4" t="s">
        <v>159</v>
      </c>
      <c r="Z148" s="4">
        <v>26.7</v>
      </c>
      <c r="AA148" s="4">
        <v>61.34</v>
      </c>
      <c r="AB148" s="4">
        <v>26.7</v>
      </c>
    </row>
    <row r="149" spans="1:28">
      <c r="A149" s="1">
        <v>146</v>
      </c>
      <c r="B149" t="s">
        <v>1260</v>
      </c>
      <c r="C149" s="4" t="s">
        <v>146</v>
      </c>
      <c r="D149" s="4" t="s">
        <v>145</v>
      </c>
      <c r="E149" s="4" t="s">
        <v>145</v>
      </c>
      <c r="F149" s="4" t="s">
        <v>145</v>
      </c>
      <c r="G149" s="4" t="s">
        <v>172</v>
      </c>
      <c r="H149" s="4" t="s">
        <v>146</v>
      </c>
      <c r="I149" s="4" t="s">
        <v>146</v>
      </c>
      <c r="J149" s="4" t="s">
        <v>145</v>
      </c>
      <c r="K149" s="4" t="s">
        <v>146</v>
      </c>
      <c r="L149" s="4" t="s">
        <v>151</v>
      </c>
      <c r="M149" s="4" t="s">
        <v>146</v>
      </c>
      <c r="N149" s="4" t="s">
        <v>146</v>
      </c>
      <c r="O149" s="4" t="s">
        <v>146</v>
      </c>
      <c r="P149" s="4" t="s">
        <v>146</v>
      </c>
      <c r="Q149" s="4" t="s">
        <v>146</v>
      </c>
      <c r="R149" s="8">
        <v>27</v>
      </c>
      <c r="S149" s="4" t="s">
        <v>145</v>
      </c>
      <c r="T149" s="8" t="s">
        <v>145</v>
      </c>
      <c r="U149" s="4" t="s">
        <v>178</v>
      </c>
      <c r="V149" s="4" t="s">
        <v>146</v>
      </c>
      <c r="W149" s="4" t="s">
        <v>146</v>
      </c>
      <c r="X149" s="8">
        <v>188</v>
      </c>
      <c r="Y149" s="4" t="s">
        <v>193</v>
      </c>
      <c r="Z149" s="4">
        <v>95.64</v>
      </c>
      <c r="AA149" s="4">
        <v>98.18</v>
      </c>
      <c r="AB149" s="4">
        <v>29.27</v>
      </c>
    </row>
    <row r="150" spans="1:28">
      <c r="A150" s="1">
        <v>147</v>
      </c>
      <c r="B150" t="s">
        <v>1267</v>
      </c>
      <c r="C150" s="4" t="s">
        <v>145</v>
      </c>
      <c r="D150" s="4" t="s">
        <v>145</v>
      </c>
      <c r="E150" s="4" t="s">
        <v>145</v>
      </c>
      <c r="F150" s="4" t="s">
        <v>145</v>
      </c>
      <c r="G150" s="4" t="s">
        <v>147</v>
      </c>
      <c r="H150" s="4" t="s">
        <v>146</v>
      </c>
      <c r="I150" s="4" t="s">
        <v>146</v>
      </c>
      <c r="J150" s="4" t="s">
        <v>145</v>
      </c>
      <c r="K150" s="4" t="s">
        <v>146</v>
      </c>
      <c r="L150" s="4" t="s">
        <v>151</v>
      </c>
      <c r="M150" s="4" t="s">
        <v>145</v>
      </c>
      <c r="N150" s="4" t="s">
        <v>145</v>
      </c>
      <c r="O150" s="4" t="s">
        <v>146</v>
      </c>
      <c r="P150" s="4" t="s">
        <v>145</v>
      </c>
      <c r="Q150" s="4" t="s">
        <v>146</v>
      </c>
      <c r="R150" s="8">
        <v>31</v>
      </c>
      <c r="S150" s="4" t="s">
        <v>146</v>
      </c>
      <c r="T150" s="8">
        <v>178</v>
      </c>
      <c r="U150" s="4" t="s">
        <v>157</v>
      </c>
      <c r="V150" s="4" t="s">
        <v>146</v>
      </c>
      <c r="W150" s="4" t="s">
        <v>145</v>
      </c>
      <c r="X150" s="8" t="s">
        <v>145</v>
      </c>
      <c r="Y150" s="4"/>
      <c r="Z150" s="4">
        <v>100</v>
      </c>
      <c r="AA150" s="4">
        <v>60</v>
      </c>
      <c r="AB150" s="4">
        <v>25</v>
      </c>
    </row>
    <row r="151" spans="1:28">
      <c r="A151" s="1">
        <v>148</v>
      </c>
      <c r="B151" t="s">
        <v>1273</v>
      </c>
      <c r="C151" s="4" t="s">
        <v>146</v>
      </c>
      <c r="D151" s="4" t="s">
        <v>146</v>
      </c>
      <c r="E151" s="4" t="s">
        <v>146</v>
      </c>
      <c r="F151" s="4" t="s">
        <v>145</v>
      </c>
      <c r="G151" s="4" t="s">
        <v>147</v>
      </c>
      <c r="H151" s="4" t="s">
        <v>146</v>
      </c>
      <c r="I151" s="4" t="s">
        <v>146</v>
      </c>
      <c r="J151" s="4" t="s">
        <v>145</v>
      </c>
      <c r="K151" s="4" t="s">
        <v>146</v>
      </c>
      <c r="L151" s="4" t="s">
        <v>151</v>
      </c>
      <c r="M151" s="4" t="s">
        <v>146</v>
      </c>
      <c r="N151" s="4" t="s">
        <v>146</v>
      </c>
      <c r="O151" s="4" t="s">
        <v>146</v>
      </c>
      <c r="P151" s="4" t="s">
        <v>146</v>
      </c>
      <c r="Q151" s="4" t="s">
        <v>146</v>
      </c>
      <c r="R151" s="8">
        <v>14</v>
      </c>
      <c r="S151" s="4" t="s">
        <v>145</v>
      </c>
      <c r="T151" s="8" t="s">
        <v>145</v>
      </c>
      <c r="U151" s="4" t="s">
        <v>157</v>
      </c>
      <c r="V151" s="4" t="s">
        <v>146</v>
      </c>
      <c r="W151" s="4" t="s">
        <v>145</v>
      </c>
      <c r="X151" s="8" t="s">
        <v>145</v>
      </c>
      <c r="Y151" s="4" t="s">
        <v>181</v>
      </c>
      <c r="Z151" s="4">
        <v>60</v>
      </c>
      <c r="AA151" s="4">
        <v>61</v>
      </c>
      <c r="AB151" s="4">
        <v>25</v>
      </c>
    </row>
    <row r="152" spans="1:28">
      <c r="A152" s="1">
        <v>149</v>
      </c>
      <c r="B152" t="s">
        <v>1279</v>
      </c>
      <c r="C152" s="4" t="s">
        <v>145</v>
      </c>
      <c r="D152" s="4" t="s">
        <v>145</v>
      </c>
      <c r="E152" s="4" t="s">
        <v>146</v>
      </c>
      <c r="F152" s="4" t="s">
        <v>145</v>
      </c>
      <c r="G152" s="4" t="s">
        <v>147</v>
      </c>
      <c r="H152" s="4" t="s">
        <v>145</v>
      </c>
      <c r="I152" s="4" t="s">
        <v>146</v>
      </c>
      <c r="J152" s="4" t="s">
        <v>145</v>
      </c>
      <c r="K152" s="4" t="s">
        <v>146</v>
      </c>
      <c r="L152" s="4" t="s">
        <v>157</v>
      </c>
      <c r="M152" s="4" t="s">
        <v>146</v>
      </c>
      <c r="N152" s="4" t="s">
        <v>146</v>
      </c>
      <c r="O152" s="4" t="s">
        <v>145</v>
      </c>
      <c r="P152" s="4" t="s">
        <v>146</v>
      </c>
      <c r="Q152" s="4" t="s">
        <v>146</v>
      </c>
      <c r="R152" s="8">
        <v>35</v>
      </c>
      <c r="S152" s="4" t="s">
        <v>145</v>
      </c>
      <c r="T152" s="8" t="s">
        <v>145</v>
      </c>
      <c r="U152" s="4" t="s">
        <v>157</v>
      </c>
      <c r="V152" s="4" t="s">
        <v>146</v>
      </c>
      <c r="W152" s="4" t="s">
        <v>145</v>
      </c>
      <c r="X152" s="8" t="s">
        <v>145</v>
      </c>
      <c r="Y152" s="4" t="s">
        <v>193</v>
      </c>
      <c r="Z152" s="4">
        <v>25.18</v>
      </c>
      <c r="AA152" s="4">
        <v>71.069999999999993</v>
      </c>
      <c r="AB152" s="4">
        <v>32.25</v>
      </c>
    </row>
    <row r="153" spans="1:28">
      <c r="A153" s="1">
        <v>150</v>
      </c>
      <c r="B153" t="s">
        <v>1286</v>
      </c>
      <c r="C153" s="4" t="s">
        <v>146</v>
      </c>
      <c r="D153" s="4" t="s">
        <v>146</v>
      </c>
      <c r="E153" s="4" t="s">
        <v>146</v>
      </c>
      <c r="F153" s="4" t="s">
        <v>146</v>
      </c>
      <c r="G153" s="4" t="s">
        <v>172</v>
      </c>
      <c r="H153" s="4" t="s">
        <v>146</v>
      </c>
      <c r="I153" s="4" t="s">
        <v>146</v>
      </c>
      <c r="J153" s="4" t="s">
        <v>145</v>
      </c>
      <c r="K153" s="4" t="s">
        <v>146</v>
      </c>
      <c r="L153" s="4" t="s">
        <v>151</v>
      </c>
      <c r="M153" s="4" t="s">
        <v>145</v>
      </c>
      <c r="N153" s="4" t="s">
        <v>146</v>
      </c>
      <c r="O153" s="4" t="s">
        <v>146</v>
      </c>
      <c r="P153" s="4" t="s">
        <v>146</v>
      </c>
      <c r="Q153" s="4" t="s">
        <v>145</v>
      </c>
      <c r="R153" s="8" t="s">
        <v>145</v>
      </c>
      <c r="S153" s="4" t="s">
        <v>145</v>
      </c>
      <c r="T153" s="8" t="s">
        <v>145</v>
      </c>
      <c r="U153" s="4" t="s">
        <v>178</v>
      </c>
      <c r="V153" s="4" t="s">
        <v>146</v>
      </c>
      <c r="W153" s="4" t="s">
        <v>145</v>
      </c>
      <c r="X153" s="8" t="s">
        <v>145</v>
      </c>
      <c r="Y153" s="4" t="s">
        <v>193</v>
      </c>
      <c r="Z153" s="4">
        <v>35.340000000000003</v>
      </c>
      <c r="AA153" s="4">
        <v>72.040000000000006</v>
      </c>
      <c r="AB153" s="4">
        <v>35.340000000000003</v>
      </c>
    </row>
    <row r="154" spans="1:28">
      <c r="A154" s="1">
        <v>151</v>
      </c>
      <c r="B154" t="s">
        <v>1293</v>
      </c>
      <c r="C154" s="4" t="s">
        <v>145</v>
      </c>
      <c r="D154" s="4" t="s">
        <v>145</v>
      </c>
      <c r="E154" s="4" t="s">
        <v>145</v>
      </c>
      <c r="F154" s="4" t="s">
        <v>145</v>
      </c>
      <c r="G154" s="4" t="s">
        <v>172</v>
      </c>
      <c r="H154" s="4" t="s">
        <v>146</v>
      </c>
      <c r="I154" s="4" t="s">
        <v>146</v>
      </c>
      <c r="J154" s="4" t="s">
        <v>145</v>
      </c>
      <c r="K154" s="4" t="s">
        <v>146</v>
      </c>
      <c r="L154" s="4" t="s">
        <v>151</v>
      </c>
      <c r="M154" s="4" t="s">
        <v>145</v>
      </c>
      <c r="N154" s="4" t="s">
        <v>146</v>
      </c>
      <c r="O154" s="4" t="s">
        <v>145</v>
      </c>
      <c r="P154" s="4" t="s">
        <v>146</v>
      </c>
      <c r="Q154" s="4" t="s">
        <v>146</v>
      </c>
      <c r="R154" s="8">
        <v>246</v>
      </c>
      <c r="S154" s="4" t="s">
        <v>145</v>
      </c>
      <c r="T154" s="8" t="s">
        <v>145</v>
      </c>
      <c r="U154" s="4" t="s">
        <v>157</v>
      </c>
      <c r="V154" s="4" t="s">
        <v>146</v>
      </c>
      <c r="W154" s="4" t="s">
        <v>145</v>
      </c>
      <c r="X154" s="8" t="s">
        <v>145</v>
      </c>
      <c r="Y154" s="4" t="s">
        <v>159</v>
      </c>
      <c r="Z154" s="4">
        <v>67.14</v>
      </c>
      <c r="AA154" s="4">
        <v>0</v>
      </c>
      <c r="AB154" s="4">
        <v>31.33</v>
      </c>
    </row>
    <row r="155" spans="1:28">
      <c r="A155" s="1">
        <v>152</v>
      </c>
      <c r="B155" t="s">
        <v>1298</v>
      </c>
      <c r="C155" s="4" t="s">
        <v>146</v>
      </c>
      <c r="D155" s="4" t="s">
        <v>145</v>
      </c>
      <c r="E155" s="4" t="s">
        <v>145</v>
      </c>
      <c r="F155" s="4" t="s">
        <v>145</v>
      </c>
      <c r="G155" s="4" t="s">
        <v>147</v>
      </c>
      <c r="H155" s="4" t="s">
        <v>146</v>
      </c>
      <c r="I155" s="4" t="s">
        <v>146</v>
      </c>
      <c r="J155" s="4" t="s">
        <v>145</v>
      </c>
      <c r="K155" s="4" t="s">
        <v>146</v>
      </c>
      <c r="L155" s="4" t="s">
        <v>309</v>
      </c>
      <c r="M155" s="4" t="s">
        <v>145</v>
      </c>
      <c r="N155" s="4" t="s">
        <v>146</v>
      </c>
      <c r="O155" s="4" t="s">
        <v>146</v>
      </c>
      <c r="P155" s="4" t="s">
        <v>146</v>
      </c>
      <c r="Q155" s="4" t="s">
        <v>145</v>
      </c>
      <c r="R155" s="8" t="s">
        <v>145</v>
      </c>
      <c r="S155" s="4" t="s">
        <v>146</v>
      </c>
      <c r="T155" s="8">
        <v>228</v>
      </c>
      <c r="U155" s="4" t="s">
        <v>178</v>
      </c>
      <c r="V155" s="4" t="s">
        <v>146</v>
      </c>
      <c r="W155" s="4" t="s">
        <v>146</v>
      </c>
      <c r="X155" s="8">
        <v>161</v>
      </c>
      <c r="Y155" s="4" t="s">
        <v>168</v>
      </c>
      <c r="Z155" s="4">
        <v>42.92</v>
      </c>
      <c r="AA155" s="4">
        <v>92.2</v>
      </c>
      <c r="AB155" s="4">
        <v>42.92</v>
      </c>
    </row>
    <row r="156" spans="1:28">
      <c r="A156" s="1">
        <v>153</v>
      </c>
      <c r="B156" t="s">
        <v>1308</v>
      </c>
      <c r="C156" s="4" t="s">
        <v>146</v>
      </c>
      <c r="D156" s="4" t="s">
        <v>146</v>
      </c>
      <c r="E156" s="4" t="s">
        <v>146</v>
      </c>
      <c r="F156" s="4" t="s">
        <v>146</v>
      </c>
      <c r="G156" s="4" t="s">
        <v>172</v>
      </c>
      <c r="H156" s="4" t="s">
        <v>146</v>
      </c>
      <c r="I156" s="4" t="s">
        <v>146</v>
      </c>
      <c r="J156" s="4" t="s">
        <v>145</v>
      </c>
      <c r="K156" s="4" t="s">
        <v>146</v>
      </c>
      <c r="L156" s="4" t="s">
        <v>151</v>
      </c>
      <c r="M156" s="4" t="s">
        <v>146</v>
      </c>
      <c r="N156" s="4" t="s">
        <v>146</v>
      </c>
      <c r="O156" s="4" t="s">
        <v>146</v>
      </c>
      <c r="P156" s="4" t="s">
        <v>146</v>
      </c>
      <c r="Q156" s="4" t="s">
        <v>146</v>
      </c>
      <c r="R156" s="8">
        <v>35</v>
      </c>
      <c r="S156" s="4" t="s">
        <v>146</v>
      </c>
      <c r="T156" s="8">
        <v>102</v>
      </c>
      <c r="U156" s="4" t="s">
        <v>157</v>
      </c>
      <c r="V156" s="4" t="s">
        <v>146</v>
      </c>
      <c r="W156" s="4" t="s">
        <v>145</v>
      </c>
      <c r="X156" s="8" t="s">
        <v>145</v>
      </c>
      <c r="Y156" s="4" t="s">
        <v>168</v>
      </c>
      <c r="Z156" s="4">
        <v>40</v>
      </c>
      <c r="AA156" s="4">
        <v>60</v>
      </c>
      <c r="AB156" s="4">
        <v>0</v>
      </c>
    </row>
    <row r="157" spans="1:28">
      <c r="A157" s="1">
        <v>154</v>
      </c>
      <c r="B157" t="s">
        <v>1314</v>
      </c>
      <c r="C157" s="4" t="s">
        <v>146</v>
      </c>
      <c r="D157" s="4" t="s">
        <v>146</v>
      </c>
      <c r="E157" s="4" t="s">
        <v>145</v>
      </c>
      <c r="F157" s="4" t="s">
        <v>145</v>
      </c>
      <c r="G157" s="4" t="s">
        <v>223</v>
      </c>
      <c r="H157" s="4" t="s">
        <v>146</v>
      </c>
      <c r="I157" s="4" t="s">
        <v>146</v>
      </c>
      <c r="J157" s="4" t="s">
        <v>145</v>
      </c>
      <c r="K157" s="4" t="s">
        <v>146</v>
      </c>
      <c r="L157" s="4" t="s">
        <v>151</v>
      </c>
      <c r="M157" s="4" t="s">
        <v>146</v>
      </c>
      <c r="N157" s="4" t="s">
        <v>146</v>
      </c>
      <c r="O157" s="4" t="s">
        <v>146</v>
      </c>
      <c r="P157" s="4" t="s">
        <v>146</v>
      </c>
      <c r="Q157" s="4" t="s">
        <v>146</v>
      </c>
      <c r="R157" s="8">
        <v>38</v>
      </c>
      <c r="S157" s="4" t="s">
        <v>146</v>
      </c>
      <c r="T157" s="8">
        <v>38</v>
      </c>
      <c r="U157" s="4" t="s">
        <v>157</v>
      </c>
      <c r="V157" s="4" t="s">
        <v>146</v>
      </c>
      <c r="W157" s="4" t="s">
        <v>146</v>
      </c>
      <c r="X157" s="8">
        <v>38</v>
      </c>
      <c r="Y157" s="4" t="s">
        <v>159</v>
      </c>
      <c r="Z157" s="4">
        <v>100</v>
      </c>
      <c r="AA157" s="4">
        <v>100</v>
      </c>
      <c r="AB157" s="4">
        <v>46.77</v>
      </c>
    </row>
    <row r="158" spans="1:28">
      <c r="A158" s="1">
        <v>155</v>
      </c>
      <c r="B158" t="s">
        <v>1322</v>
      </c>
      <c r="C158" s="4" t="s">
        <v>149</v>
      </c>
      <c r="D158" s="4" t="s">
        <v>149</v>
      </c>
      <c r="E158" s="4" t="s">
        <v>149</v>
      </c>
      <c r="F158" s="4" t="s">
        <v>149</v>
      </c>
      <c r="G158" s="4"/>
      <c r="H158" s="4" t="s">
        <v>149</v>
      </c>
      <c r="I158" s="4" t="s">
        <v>149</v>
      </c>
      <c r="J158" s="4" t="s">
        <v>149</v>
      </c>
      <c r="K158" s="4" t="s">
        <v>149</v>
      </c>
      <c r="L158" s="4"/>
      <c r="M158" s="4" t="s">
        <v>149</v>
      </c>
      <c r="N158" s="4" t="s">
        <v>149</v>
      </c>
      <c r="O158" s="4" t="s">
        <v>149</v>
      </c>
      <c r="P158" s="4" t="s">
        <v>149</v>
      </c>
      <c r="Q158" s="4" t="s">
        <v>149</v>
      </c>
      <c r="R158" s="8" t="s">
        <v>145</v>
      </c>
      <c r="S158" s="4" t="s">
        <v>149</v>
      </c>
      <c r="T158" s="8" t="s">
        <v>145</v>
      </c>
      <c r="U158" s="4" t="s">
        <v>157</v>
      </c>
      <c r="V158" s="4" t="s">
        <v>149</v>
      </c>
      <c r="W158" s="4" t="s">
        <v>149</v>
      </c>
      <c r="X158" s="8" t="s">
        <v>145</v>
      </c>
      <c r="Y158" s="4"/>
      <c r="Z158" s="4"/>
      <c r="AA158" s="4"/>
      <c r="AB158" s="4"/>
    </row>
    <row r="159" spans="1:28">
      <c r="A159" s="1">
        <v>156</v>
      </c>
      <c r="B159" t="s">
        <v>1325</v>
      </c>
      <c r="C159" s="4" t="s">
        <v>146</v>
      </c>
      <c r="D159" s="4" t="s">
        <v>145</v>
      </c>
      <c r="E159" s="4" t="s">
        <v>145</v>
      </c>
      <c r="F159" s="4" t="s">
        <v>145</v>
      </c>
      <c r="G159" s="4" t="s">
        <v>185</v>
      </c>
      <c r="H159" s="4" t="s">
        <v>146</v>
      </c>
      <c r="I159" s="4" t="s">
        <v>146</v>
      </c>
      <c r="J159" s="4" t="s">
        <v>145</v>
      </c>
      <c r="K159" s="4" t="s">
        <v>146</v>
      </c>
      <c r="L159" s="4" t="s">
        <v>309</v>
      </c>
      <c r="M159" s="4" t="s">
        <v>146</v>
      </c>
      <c r="N159" s="4" t="s">
        <v>145</v>
      </c>
      <c r="O159" s="4" t="s">
        <v>146</v>
      </c>
      <c r="P159" s="4" t="s">
        <v>146</v>
      </c>
      <c r="Q159" s="4" t="s">
        <v>146</v>
      </c>
      <c r="R159" s="8">
        <v>0</v>
      </c>
      <c r="S159" s="4" t="s">
        <v>145</v>
      </c>
      <c r="T159" s="8" t="s">
        <v>145</v>
      </c>
      <c r="U159" s="4" t="s">
        <v>178</v>
      </c>
      <c r="V159" s="4" t="s">
        <v>146</v>
      </c>
      <c r="W159" s="4" t="s">
        <v>145</v>
      </c>
      <c r="X159" s="8" t="s">
        <v>145</v>
      </c>
      <c r="Y159" s="4" t="s">
        <v>159</v>
      </c>
      <c r="Z159" s="4">
        <v>96</v>
      </c>
      <c r="AA159" s="4">
        <v>80</v>
      </c>
      <c r="AB159" s="4">
        <v>28</v>
      </c>
    </row>
    <row r="160" spans="1:28">
      <c r="A160" s="1">
        <v>157</v>
      </c>
      <c r="B160" t="s">
        <v>1333</v>
      </c>
      <c r="C160" s="4" t="s">
        <v>145</v>
      </c>
      <c r="D160" s="4" t="s">
        <v>145</v>
      </c>
      <c r="E160" s="4" t="s">
        <v>145</v>
      </c>
      <c r="F160" s="4" t="s">
        <v>145</v>
      </c>
      <c r="G160" s="4" t="s">
        <v>147</v>
      </c>
      <c r="H160" s="4" t="s">
        <v>146</v>
      </c>
      <c r="I160" s="4" t="s">
        <v>146</v>
      </c>
      <c r="J160" s="4" t="s">
        <v>145</v>
      </c>
      <c r="K160" s="4" t="s">
        <v>146</v>
      </c>
      <c r="L160" s="4" t="s">
        <v>151</v>
      </c>
      <c r="M160" s="4" t="s">
        <v>146</v>
      </c>
      <c r="N160" s="4" t="s">
        <v>145</v>
      </c>
      <c r="O160" s="4" t="s">
        <v>145</v>
      </c>
      <c r="P160" s="4" t="s">
        <v>146</v>
      </c>
      <c r="Q160" s="4" t="s">
        <v>146</v>
      </c>
      <c r="R160" s="8">
        <v>-279</v>
      </c>
      <c r="S160" s="4" t="s">
        <v>146</v>
      </c>
      <c r="T160" s="8">
        <v>-138</v>
      </c>
      <c r="U160" s="4" t="s">
        <v>178</v>
      </c>
      <c r="V160" s="4" t="s">
        <v>146</v>
      </c>
      <c r="W160" s="4" t="s">
        <v>145</v>
      </c>
      <c r="X160" s="8" t="s">
        <v>145</v>
      </c>
      <c r="Y160" s="4" t="s">
        <v>193</v>
      </c>
      <c r="Z160" s="4">
        <v>30.47</v>
      </c>
      <c r="AA160" s="4">
        <v>65.58</v>
      </c>
      <c r="AB160" s="4">
        <v>30.47</v>
      </c>
    </row>
    <row r="161" spans="1:30">
      <c r="A161" s="1">
        <v>158</v>
      </c>
      <c r="B161" t="s">
        <v>1339</v>
      </c>
      <c r="C161" s="4" t="s">
        <v>146</v>
      </c>
      <c r="D161" s="4" t="s">
        <v>146</v>
      </c>
      <c r="E161" s="4" t="s">
        <v>146</v>
      </c>
      <c r="F161" s="4" t="s">
        <v>146</v>
      </c>
      <c r="G161" s="4" t="s">
        <v>172</v>
      </c>
      <c r="H161" s="4" t="s">
        <v>146</v>
      </c>
      <c r="I161" s="4" t="s">
        <v>146</v>
      </c>
      <c r="J161" s="4" t="s">
        <v>145</v>
      </c>
      <c r="K161" s="4" t="s">
        <v>146</v>
      </c>
      <c r="L161" s="4" t="s">
        <v>309</v>
      </c>
      <c r="M161" s="4" t="s">
        <v>146</v>
      </c>
      <c r="N161" s="4" t="s">
        <v>146</v>
      </c>
      <c r="O161" s="4" t="s">
        <v>145</v>
      </c>
      <c r="P161" s="4" t="s">
        <v>146</v>
      </c>
      <c r="Q161" s="4" t="s">
        <v>146</v>
      </c>
      <c r="R161" s="8">
        <v>6</v>
      </c>
      <c r="S161" s="4" t="s">
        <v>145</v>
      </c>
      <c r="T161" s="8" t="s">
        <v>145</v>
      </c>
      <c r="U161" s="4" t="s">
        <v>157</v>
      </c>
      <c r="V161" s="4" t="s">
        <v>145</v>
      </c>
      <c r="W161" s="4" t="s">
        <v>145</v>
      </c>
      <c r="X161" s="8" t="s">
        <v>145</v>
      </c>
      <c r="Y161" s="4" t="s">
        <v>168</v>
      </c>
      <c r="Z161" s="4">
        <v>100</v>
      </c>
      <c r="AA161" s="4">
        <v>62.31</v>
      </c>
      <c r="AB161" s="4">
        <v>26.21</v>
      </c>
    </row>
    <row r="162" spans="1:30">
      <c r="A162" s="1">
        <v>159</v>
      </c>
      <c r="B162" t="s">
        <v>1345</v>
      </c>
      <c r="C162" s="4" t="s">
        <v>146</v>
      </c>
      <c r="D162" s="4" t="s">
        <v>146</v>
      </c>
      <c r="E162" s="4" t="s">
        <v>146</v>
      </c>
      <c r="F162" s="4" t="s">
        <v>145</v>
      </c>
      <c r="G162" s="4" t="s">
        <v>147</v>
      </c>
      <c r="H162" s="4" t="s">
        <v>146</v>
      </c>
      <c r="I162" s="4" t="s">
        <v>146</v>
      </c>
      <c r="J162" s="4" t="s">
        <v>145</v>
      </c>
      <c r="K162" s="4" t="s">
        <v>146</v>
      </c>
      <c r="L162" s="4" t="s">
        <v>151</v>
      </c>
      <c r="M162" s="4" t="s">
        <v>145</v>
      </c>
      <c r="N162" s="4" t="s">
        <v>146</v>
      </c>
      <c r="O162" s="4" t="s">
        <v>146</v>
      </c>
      <c r="P162" s="4" t="s">
        <v>146</v>
      </c>
      <c r="Q162" s="4" t="s">
        <v>146</v>
      </c>
      <c r="R162" s="8">
        <v>67</v>
      </c>
      <c r="S162" s="4" t="s">
        <v>146</v>
      </c>
      <c r="T162" s="8">
        <v>236</v>
      </c>
      <c r="U162" s="4" t="s">
        <v>157</v>
      </c>
      <c r="V162" s="4" t="s">
        <v>146</v>
      </c>
      <c r="W162" s="4" t="s">
        <v>146</v>
      </c>
      <c r="X162" s="8">
        <v>67</v>
      </c>
      <c r="Y162" s="4" t="s">
        <v>159</v>
      </c>
      <c r="Z162" s="4">
        <v>100</v>
      </c>
      <c r="AA162" s="4">
        <v>60</v>
      </c>
      <c r="AB162" s="4">
        <v>29</v>
      </c>
    </row>
    <row r="165" spans="1:30">
      <c r="A165" s="1"/>
      <c r="B165" t="s">
        <v>0</v>
      </c>
      <c r="C165" s="4" t="s">
        <v>1</v>
      </c>
      <c r="D165" s="4" t="s">
        <v>8</v>
      </c>
      <c r="E165" s="4" t="s">
        <v>10</v>
      </c>
      <c r="F165" s="4" t="s">
        <v>12</v>
      </c>
      <c r="G165" s="4" t="s">
        <v>14</v>
      </c>
      <c r="H165" s="4" t="s">
        <v>16</v>
      </c>
      <c r="I165" s="4" t="s">
        <v>20</v>
      </c>
      <c r="J165" s="4" t="s">
        <v>23</v>
      </c>
      <c r="K165" s="4" t="s">
        <v>36</v>
      </c>
      <c r="L165" s="4" t="s">
        <v>42</v>
      </c>
      <c r="M165" s="4" t="s">
        <v>43</v>
      </c>
      <c r="N165" s="4" t="s">
        <v>45</v>
      </c>
      <c r="O165" s="4" t="s">
        <v>47</v>
      </c>
      <c r="P165" s="4" t="s">
        <v>79</v>
      </c>
      <c r="Q165" s="4" t="s">
        <v>94</v>
      </c>
      <c r="R165" s="8"/>
      <c r="S165" s="4" t="s">
        <v>96</v>
      </c>
      <c r="T165" s="8"/>
      <c r="U165" s="4" t="s">
        <v>98</v>
      </c>
      <c r="V165" s="4" t="s">
        <v>99</v>
      </c>
      <c r="W165" s="4" t="s">
        <v>107</v>
      </c>
      <c r="X165" s="8"/>
      <c r="Y165" s="4" t="s">
        <v>109</v>
      </c>
      <c r="Z165" s="4" t="s">
        <v>114</v>
      </c>
      <c r="AA165" s="4" t="s">
        <v>115</v>
      </c>
      <c r="AB165" s="4" t="s">
        <v>116</v>
      </c>
      <c r="AC165" s="4" t="s">
        <v>1372</v>
      </c>
      <c r="AD165" s="4" t="s">
        <v>1373</v>
      </c>
    </row>
    <row r="166" spans="1:30">
      <c r="A166" s="1">
        <v>1</v>
      </c>
      <c r="B166" t="s">
        <v>144</v>
      </c>
      <c r="C166">
        <f>IF(C4="Sim",5,0)</f>
        <v>0</v>
      </c>
      <c r="D166">
        <f t="shared" ref="D166:E166" si="0">IF(D4="Sim",5,0)</f>
        <v>5</v>
      </c>
      <c r="E166">
        <f t="shared" si="0"/>
        <v>5</v>
      </c>
      <c r="F166">
        <f>IF(F4="Sim",3,0)</f>
        <v>3</v>
      </c>
      <c r="G166">
        <v>1</v>
      </c>
      <c r="H166">
        <f>IF(H4="Sim",3,0)</f>
        <v>3</v>
      </c>
      <c r="I166">
        <f>IF(I4="Sim",5,0)</f>
        <v>5</v>
      </c>
      <c r="J166">
        <f>IF(J4="Sim",3,0)</f>
        <v>0</v>
      </c>
      <c r="K166">
        <f>IF(K4="Sim",3,0)</f>
        <v>3</v>
      </c>
      <c r="L166">
        <v>1</v>
      </c>
      <c r="M166">
        <f>IF(M4="Sim",5,0)</f>
        <v>0</v>
      </c>
      <c r="N166">
        <f>IF(N4="Sim",4,0)</f>
        <v>4</v>
      </c>
      <c r="O166">
        <f>IF(O4="Sim",4,0)</f>
        <v>4</v>
      </c>
      <c r="P166">
        <f>IF(P4="Sim",4,0)</f>
        <v>4</v>
      </c>
      <c r="Q166">
        <f>IF(R4&lt;0,2,0)</f>
        <v>0</v>
      </c>
      <c r="R166">
        <f>IF(R4&lt;15,2,0)</f>
        <v>0</v>
      </c>
      <c r="S166">
        <f>IF(T4&lt;0,2,0)</f>
        <v>0</v>
      </c>
      <c r="T166">
        <f>IF(T4&lt;15,2,0)</f>
        <v>0</v>
      </c>
      <c r="U166">
        <f>IF(U4="Não",0,5)</f>
        <v>0</v>
      </c>
      <c r="V166">
        <f>IF(V4="Não",-1,0)</f>
        <v>0</v>
      </c>
      <c r="W166">
        <f>IF(X4&lt;0,2,0)</f>
        <v>0</v>
      </c>
      <c r="X166">
        <f>IF(X4&lt;15,2,0)</f>
        <v>0</v>
      </c>
      <c r="Y166">
        <v>0</v>
      </c>
      <c r="Z166">
        <f>IF(Z4&gt;=95,4,0)</f>
        <v>4</v>
      </c>
      <c r="AA166">
        <f>IF(AA4&gt;=60,4,0)</f>
        <v>4</v>
      </c>
      <c r="AB166">
        <f>IF(AB4&gt;=25,14,0)</f>
        <v>14</v>
      </c>
      <c r="AC166">
        <f>SUM(C166:AB166)</f>
        <v>60</v>
      </c>
      <c r="AD166" t="str">
        <f>VLOOKUP(AC166,Conceito!$B$2:$C$102,2,FALSE)</f>
        <v>B</v>
      </c>
    </row>
    <row r="167" spans="1:30">
      <c r="A167" s="1">
        <v>2</v>
      </c>
      <c r="B167" t="s">
        <v>162</v>
      </c>
      <c r="C167">
        <f t="shared" ref="C167:E167" si="1">IF(C5="Sim",5,0)</f>
        <v>0</v>
      </c>
      <c r="D167">
        <f t="shared" si="1"/>
        <v>5</v>
      </c>
      <c r="E167">
        <f t="shared" si="1"/>
        <v>5</v>
      </c>
      <c r="F167">
        <f t="shared" ref="F167:F230" si="2">IF(F5="Sim",3,0)</f>
        <v>0</v>
      </c>
      <c r="G167">
        <v>1</v>
      </c>
      <c r="H167">
        <f t="shared" ref="H167:H230" si="3">IF(H5="Sim",3,0)</f>
        <v>3</v>
      </c>
      <c r="I167">
        <f t="shared" ref="I167:I230" si="4">IF(I5="Sim",5,0)</f>
        <v>5</v>
      </c>
      <c r="J167">
        <f t="shared" ref="J167:K230" si="5">IF(J5="Sim",3,0)</f>
        <v>0</v>
      </c>
      <c r="K167">
        <f t="shared" si="5"/>
        <v>3</v>
      </c>
      <c r="L167">
        <v>1</v>
      </c>
      <c r="M167">
        <f t="shared" ref="M167:M230" si="6">IF(M5="Sim",5,0)</f>
        <v>0</v>
      </c>
      <c r="N167">
        <f t="shared" ref="N167:P230" si="7">IF(N5="Sim",4,0)</f>
        <v>0</v>
      </c>
      <c r="O167">
        <f t="shared" si="7"/>
        <v>4</v>
      </c>
      <c r="P167">
        <f t="shared" si="7"/>
        <v>4</v>
      </c>
      <c r="Q167">
        <f t="shared" ref="Q167:Q230" si="8">IF(R5&lt;0,2,0)</f>
        <v>0</v>
      </c>
      <c r="R167">
        <f t="shared" ref="R167:R230" si="9">IF(R5&lt;15,2,0)</f>
        <v>0</v>
      </c>
      <c r="S167">
        <f t="shared" ref="S167:S230" si="10">IF(T5&lt;0,2,0)</f>
        <v>0</v>
      </c>
      <c r="T167">
        <f t="shared" ref="T167:T230" si="11">IF(T5&lt;15,2,0)</f>
        <v>0</v>
      </c>
      <c r="U167">
        <f t="shared" ref="U167:U230" si="12">IF(U5="Não",0,5)</f>
        <v>0</v>
      </c>
      <c r="V167">
        <f t="shared" ref="V167:V230" si="13">IF(V5="Não",-1,0)</f>
        <v>0</v>
      </c>
      <c r="W167">
        <f t="shared" ref="W167:W230" si="14">IF(X5&lt;0,2,0)</f>
        <v>0</v>
      </c>
      <c r="X167">
        <f t="shared" ref="X167:X230" si="15">IF(X5&lt;15,2,0)</f>
        <v>0</v>
      </c>
      <c r="Y167">
        <v>1</v>
      </c>
      <c r="Z167">
        <f t="shared" ref="Z167:Z230" si="16">IF(Z5&gt;=95,4,0)</f>
        <v>4</v>
      </c>
      <c r="AA167">
        <f t="shared" ref="AA167:AA230" si="17">IF(AA5&gt;=60,4,0)</f>
        <v>4</v>
      </c>
      <c r="AB167">
        <f t="shared" ref="AB167:AB230" si="18">IF(AB5&gt;=25,14,0)</f>
        <v>14</v>
      </c>
      <c r="AC167">
        <f t="shared" ref="AC167:AC230" si="19">SUM(C167:AB167)</f>
        <v>54</v>
      </c>
      <c r="AD167" t="str">
        <f>VLOOKUP(AC167,Conceito!$B$2:$C$102,2,FALSE)</f>
        <v>C+</v>
      </c>
    </row>
    <row r="168" spans="1:30">
      <c r="A168" s="1">
        <v>3</v>
      </c>
      <c r="B168" t="s">
        <v>171</v>
      </c>
      <c r="C168">
        <f t="shared" ref="C168:E168" si="20">IF(C6="Sim",5,0)</f>
        <v>0</v>
      </c>
      <c r="D168">
        <f t="shared" si="20"/>
        <v>5</v>
      </c>
      <c r="E168">
        <f t="shared" si="20"/>
        <v>5</v>
      </c>
      <c r="F168">
        <f t="shared" si="2"/>
        <v>3</v>
      </c>
      <c r="G168">
        <v>1</v>
      </c>
      <c r="H168">
        <f t="shared" si="3"/>
        <v>3</v>
      </c>
      <c r="I168">
        <f t="shared" si="4"/>
        <v>5</v>
      </c>
      <c r="J168">
        <f t="shared" si="5"/>
        <v>0</v>
      </c>
      <c r="K168">
        <f t="shared" si="5"/>
        <v>3</v>
      </c>
      <c r="L168">
        <v>1</v>
      </c>
      <c r="M168">
        <f t="shared" si="6"/>
        <v>5</v>
      </c>
      <c r="N168">
        <f t="shared" si="7"/>
        <v>4</v>
      </c>
      <c r="O168">
        <f t="shared" si="7"/>
        <v>4</v>
      </c>
      <c r="P168">
        <f t="shared" si="7"/>
        <v>4</v>
      </c>
      <c r="Q168">
        <f t="shared" si="8"/>
        <v>0</v>
      </c>
      <c r="R168">
        <f t="shared" si="9"/>
        <v>0</v>
      </c>
      <c r="S168">
        <f t="shared" si="10"/>
        <v>0</v>
      </c>
      <c r="T168">
        <f t="shared" si="11"/>
        <v>0</v>
      </c>
      <c r="U168">
        <f t="shared" si="12"/>
        <v>5</v>
      </c>
      <c r="V168">
        <f t="shared" si="13"/>
        <v>0</v>
      </c>
      <c r="W168">
        <f t="shared" si="14"/>
        <v>0</v>
      </c>
      <c r="X168">
        <f t="shared" si="15"/>
        <v>2</v>
      </c>
      <c r="Y168">
        <v>2</v>
      </c>
      <c r="Z168">
        <f t="shared" si="16"/>
        <v>4</v>
      </c>
      <c r="AA168">
        <f t="shared" si="17"/>
        <v>4</v>
      </c>
      <c r="AB168">
        <f t="shared" si="18"/>
        <v>14</v>
      </c>
      <c r="AC168">
        <f t="shared" si="19"/>
        <v>74</v>
      </c>
      <c r="AD168" t="str">
        <f>VLOOKUP(AC168,Conceito!$B$2:$C$102,2,FALSE)</f>
        <v>B</v>
      </c>
    </row>
    <row r="169" spans="1:30">
      <c r="A169" s="1">
        <v>4</v>
      </c>
      <c r="B169" t="s">
        <v>184</v>
      </c>
      <c r="C169">
        <f t="shared" ref="C169:E169" si="21">IF(C7="Sim",5,0)</f>
        <v>5</v>
      </c>
      <c r="D169">
        <f t="shared" si="21"/>
        <v>5</v>
      </c>
      <c r="E169">
        <f t="shared" si="21"/>
        <v>5</v>
      </c>
      <c r="F169">
        <f t="shared" si="2"/>
        <v>3</v>
      </c>
      <c r="G169">
        <v>1</v>
      </c>
      <c r="H169">
        <f t="shared" si="3"/>
        <v>3</v>
      </c>
      <c r="I169">
        <f t="shared" si="4"/>
        <v>5</v>
      </c>
      <c r="J169">
        <f t="shared" si="5"/>
        <v>0</v>
      </c>
      <c r="K169">
        <f t="shared" si="5"/>
        <v>3</v>
      </c>
      <c r="L169">
        <v>1</v>
      </c>
      <c r="M169">
        <f t="shared" si="6"/>
        <v>5</v>
      </c>
      <c r="N169">
        <f t="shared" si="7"/>
        <v>4</v>
      </c>
      <c r="O169">
        <f t="shared" si="7"/>
        <v>4</v>
      </c>
      <c r="P169">
        <f t="shared" si="7"/>
        <v>4</v>
      </c>
      <c r="Q169">
        <f t="shared" si="8"/>
        <v>0</v>
      </c>
      <c r="R169">
        <f t="shared" si="9"/>
        <v>0</v>
      </c>
      <c r="S169">
        <f t="shared" si="10"/>
        <v>0</v>
      </c>
      <c r="T169">
        <f t="shared" si="11"/>
        <v>0</v>
      </c>
      <c r="U169">
        <f t="shared" si="12"/>
        <v>5</v>
      </c>
      <c r="V169">
        <f t="shared" si="13"/>
        <v>0</v>
      </c>
      <c r="W169">
        <f t="shared" si="14"/>
        <v>0</v>
      </c>
      <c r="X169">
        <f t="shared" si="15"/>
        <v>0</v>
      </c>
      <c r="Y169">
        <v>4</v>
      </c>
      <c r="Z169">
        <f t="shared" si="16"/>
        <v>4</v>
      </c>
      <c r="AA169">
        <f t="shared" si="17"/>
        <v>4</v>
      </c>
      <c r="AB169">
        <f t="shared" si="18"/>
        <v>14</v>
      </c>
      <c r="AC169">
        <f t="shared" si="19"/>
        <v>79</v>
      </c>
      <c r="AD169" t="str">
        <f>VLOOKUP(AC169,Conceito!$B$2:$C$102,2,FALSE)</f>
        <v>B+</v>
      </c>
    </row>
    <row r="170" spans="1:30">
      <c r="A170" s="1">
        <v>5</v>
      </c>
      <c r="B170" t="s">
        <v>196</v>
      </c>
      <c r="C170">
        <f t="shared" ref="C170:E170" si="22">IF(C8="Sim",5,0)</f>
        <v>0</v>
      </c>
      <c r="D170">
        <f t="shared" si="22"/>
        <v>0</v>
      </c>
      <c r="E170">
        <f t="shared" si="22"/>
        <v>0</v>
      </c>
      <c r="F170">
        <f t="shared" si="2"/>
        <v>0</v>
      </c>
      <c r="G170">
        <v>1</v>
      </c>
      <c r="H170">
        <f t="shared" si="3"/>
        <v>3</v>
      </c>
      <c r="I170">
        <f t="shared" si="4"/>
        <v>5</v>
      </c>
      <c r="J170">
        <f t="shared" si="5"/>
        <v>3</v>
      </c>
      <c r="K170">
        <f t="shared" si="5"/>
        <v>3</v>
      </c>
      <c r="L170">
        <v>1</v>
      </c>
      <c r="M170">
        <f t="shared" si="6"/>
        <v>5</v>
      </c>
      <c r="N170">
        <f t="shared" si="7"/>
        <v>4</v>
      </c>
      <c r="O170">
        <f t="shared" si="7"/>
        <v>4</v>
      </c>
      <c r="P170">
        <f t="shared" si="7"/>
        <v>0</v>
      </c>
      <c r="Q170">
        <f t="shared" si="8"/>
        <v>0</v>
      </c>
      <c r="R170">
        <f t="shared" si="9"/>
        <v>2</v>
      </c>
      <c r="S170">
        <f t="shared" si="10"/>
        <v>0</v>
      </c>
      <c r="T170">
        <f t="shared" si="11"/>
        <v>0</v>
      </c>
      <c r="U170">
        <f t="shared" si="12"/>
        <v>5</v>
      </c>
      <c r="V170">
        <f t="shared" si="13"/>
        <v>0</v>
      </c>
      <c r="W170">
        <f t="shared" si="14"/>
        <v>0</v>
      </c>
      <c r="X170">
        <f t="shared" si="15"/>
        <v>0</v>
      </c>
      <c r="Z170">
        <f t="shared" si="16"/>
        <v>0</v>
      </c>
      <c r="AA170">
        <f t="shared" si="17"/>
        <v>4</v>
      </c>
      <c r="AB170">
        <f t="shared" si="18"/>
        <v>14</v>
      </c>
      <c r="AC170">
        <f t="shared" si="19"/>
        <v>54</v>
      </c>
      <c r="AD170" t="str">
        <f>VLOOKUP(AC170,Conceito!$B$2:$C$102,2,FALSE)</f>
        <v>C+</v>
      </c>
    </row>
    <row r="171" spans="1:30">
      <c r="A171" s="1">
        <v>6</v>
      </c>
      <c r="B171" t="s">
        <v>204</v>
      </c>
      <c r="C171">
        <f t="shared" ref="C171:E171" si="23">IF(C9="Sim",5,0)</f>
        <v>5</v>
      </c>
      <c r="D171">
        <f t="shared" si="23"/>
        <v>0</v>
      </c>
      <c r="E171">
        <f t="shared" si="23"/>
        <v>0</v>
      </c>
      <c r="F171">
        <f t="shared" si="2"/>
        <v>0</v>
      </c>
      <c r="G171">
        <v>1</v>
      </c>
      <c r="H171">
        <f t="shared" si="3"/>
        <v>3</v>
      </c>
      <c r="I171">
        <f t="shared" si="4"/>
        <v>5</v>
      </c>
      <c r="J171">
        <f t="shared" si="5"/>
        <v>0</v>
      </c>
      <c r="K171">
        <f t="shared" si="5"/>
        <v>3</v>
      </c>
      <c r="L171">
        <v>1</v>
      </c>
      <c r="M171">
        <f t="shared" si="6"/>
        <v>0</v>
      </c>
      <c r="N171">
        <f t="shared" si="7"/>
        <v>4</v>
      </c>
      <c r="O171">
        <f t="shared" si="7"/>
        <v>0</v>
      </c>
      <c r="P171">
        <f t="shared" si="7"/>
        <v>0</v>
      </c>
      <c r="Q171">
        <f t="shared" si="8"/>
        <v>0</v>
      </c>
      <c r="R171">
        <f t="shared" si="9"/>
        <v>0</v>
      </c>
      <c r="S171">
        <f t="shared" si="10"/>
        <v>0</v>
      </c>
      <c r="T171">
        <f t="shared" si="11"/>
        <v>0</v>
      </c>
      <c r="U171">
        <f t="shared" si="12"/>
        <v>0</v>
      </c>
      <c r="V171">
        <f t="shared" si="13"/>
        <v>0</v>
      </c>
      <c r="W171">
        <f t="shared" si="14"/>
        <v>0</v>
      </c>
      <c r="X171">
        <f t="shared" si="15"/>
        <v>0</v>
      </c>
      <c r="Z171">
        <f t="shared" si="16"/>
        <v>4</v>
      </c>
      <c r="AA171">
        <f t="shared" si="17"/>
        <v>4</v>
      </c>
      <c r="AB171">
        <f t="shared" si="18"/>
        <v>14</v>
      </c>
      <c r="AC171">
        <f t="shared" si="19"/>
        <v>44</v>
      </c>
      <c r="AD171" t="str">
        <f>VLOOKUP(AC171,Conceito!$B$2:$C$102,2,FALSE)</f>
        <v>C</v>
      </c>
    </row>
    <row r="172" spans="1:30">
      <c r="A172" s="1">
        <v>7</v>
      </c>
      <c r="B172" t="s">
        <v>213</v>
      </c>
      <c r="C172">
        <f t="shared" ref="C172:E172" si="24">IF(C10="Sim",5,0)</f>
        <v>0</v>
      </c>
      <c r="D172">
        <f t="shared" si="24"/>
        <v>0</v>
      </c>
      <c r="E172">
        <f t="shared" si="24"/>
        <v>0</v>
      </c>
      <c r="F172">
        <f t="shared" si="2"/>
        <v>0</v>
      </c>
      <c r="G172">
        <v>1</v>
      </c>
      <c r="H172">
        <f t="shared" si="3"/>
        <v>3</v>
      </c>
      <c r="I172">
        <f t="shared" si="4"/>
        <v>5</v>
      </c>
      <c r="J172">
        <f t="shared" si="5"/>
        <v>0</v>
      </c>
      <c r="K172">
        <f t="shared" si="5"/>
        <v>3</v>
      </c>
      <c r="L172">
        <v>0</v>
      </c>
      <c r="M172">
        <f t="shared" si="6"/>
        <v>0</v>
      </c>
      <c r="N172">
        <f t="shared" si="7"/>
        <v>4</v>
      </c>
      <c r="O172">
        <f t="shared" si="7"/>
        <v>4</v>
      </c>
      <c r="P172">
        <f t="shared" si="7"/>
        <v>4</v>
      </c>
      <c r="Q172">
        <f t="shared" si="8"/>
        <v>0</v>
      </c>
      <c r="R172">
        <f t="shared" si="9"/>
        <v>2</v>
      </c>
      <c r="S172">
        <f t="shared" si="10"/>
        <v>0</v>
      </c>
      <c r="T172">
        <f t="shared" si="11"/>
        <v>0</v>
      </c>
      <c r="U172">
        <f t="shared" si="12"/>
        <v>0</v>
      </c>
      <c r="V172">
        <f t="shared" si="13"/>
        <v>0</v>
      </c>
      <c r="W172">
        <f t="shared" si="14"/>
        <v>0</v>
      </c>
      <c r="X172">
        <f t="shared" si="15"/>
        <v>0</v>
      </c>
      <c r="Y172">
        <v>1</v>
      </c>
      <c r="Z172">
        <f t="shared" si="16"/>
        <v>4</v>
      </c>
      <c r="AA172">
        <f t="shared" si="17"/>
        <v>4</v>
      </c>
      <c r="AB172">
        <f t="shared" si="18"/>
        <v>14</v>
      </c>
      <c r="AC172">
        <f t="shared" si="19"/>
        <v>49</v>
      </c>
      <c r="AD172" t="str">
        <f>VLOOKUP(AC172,Conceito!$B$2:$C$102,2,FALSE)</f>
        <v>C</v>
      </c>
    </row>
    <row r="173" spans="1:30">
      <c r="A173" s="1">
        <v>8</v>
      </c>
      <c r="B173" t="s">
        <v>222</v>
      </c>
      <c r="C173">
        <f t="shared" ref="C173:E173" si="25">IF(C11="Sim",5,0)</f>
        <v>0</v>
      </c>
      <c r="D173">
        <f t="shared" si="25"/>
        <v>5</v>
      </c>
      <c r="E173">
        <f t="shared" si="25"/>
        <v>5</v>
      </c>
      <c r="F173">
        <f t="shared" si="2"/>
        <v>3</v>
      </c>
      <c r="G173">
        <v>3</v>
      </c>
      <c r="H173">
        <f t="shared" si="3"/>
        <v>3</v>
      </c>
      <c r="I173">
        <f t="shared" si="4"/>
        <v>5</v>
      </c>
      <c r="J173">
        <f t="shared" si="5"/>
        <v>0</v>
      </c>
      <c r="K173">
        <f t="shared" si="5"/>
        <v>3</v>
      </c>
      <c r="L173">
        <v>1</v>
      </c>
      <c r="M173">
        <f t="shared" si="6"/>
        <v>5</v>
      </c>
      <c r="N173">
        <f t="shared" si="7"/>
        <v>4</v>
      </c>
      <c r="O173">
        <f t="shared" si="7"/>
        <v>0</v>
      </c>
      <c r="P173">
        <f t="shared" si="7"/>
        <v>4</v>
      </c>
      <c r="Q173">
        <f t="shared" si="8"/>
        <v>0</v>
      </c>
      <c r="R173">
        <f t="shared" si="9"/>
        <v>0</v>
      </c>
      <c r="S173">
        <f t="shared" si="10"/>
        <v>0</v>
      </c>
      <c r="T173">
        <f t="shared" si="11"/>
        <v>0</v>
      </c>
      <c r="U173">
        <f t="shared" si="12"/>
        <v>0</v>
      </c>
      <c r="V173">
        <f t="shared" si="13"/>
        <v>0</v>
      </c>
      <c r="W173">
        <f t="shared" si="14"/>
        <v>0</v>
      </c>
      <c r="X173">
        <f t="shared" si="15"/>
        <v>0</v>
      </c>
      <c r="Y173">
        <v>1</v>
      </c>
      <c r="Z173">
        <f t="shared" si="16"/>
        <v>4</v>
      </c>
      <c r="AA173">
        <f t="shared" si="17"/>
        <v>4</v>
      </c>
      <c r="AB173">
        <f t="shared" si="18"/>
        <v>14</v>
      </c>
      <c r="AC173">
        <f t="shared" si="19"/>
        <v>64</v>
      </c>
      <c r="AD173" t="str">
        <f>VLOOKUP(AC173,Conceito!$B$2:$C$102,2,FALSE)</f>
        <v>B</v>
      </c>
    </row>
    <row r="174" spans="1:30">
      <c r="A174" s="1">
        <v>9</v>
      </c>
      <c r="B174" t="s">
        <v>230</v>
      </c>
      <c r="C174">
        <f t="shared" ref="C174:E174" si="26">IF(C12="Sim",5,0)</f>
        <v>5</v>
      </c>
      <c r="D174">
        <f t="shared" si="26"/>
        <v>0</v>
      </c>
      <c r="E174">
        <f t="shared" si="26"/>
        <v>5</v>
      </c>
      <c r="F174">
        <f t="shared" si="2"/>
        <v>3</v>
      </c>
      <c r="G174">
        <v>1</v>
      </c>
      <c r="H174">
        <f t="shared" si="3"/>
        <v>0</v>
      </c>
      <c r="I174">
        <f t="shared" si="4"/>
        <v>5</v>
      </c>
      <c r="J174">
        <f t="shared" si="5"/>
        <v>0</v>
      </c>
      <c r="K174">
        <f t="shared" si="5"/>
        <v>3</v>
      </c>
      <c r="L174">
        <v>1</v>
      </c>
      <c r="M174">
        <f t="shared" si="6"/>
        <v>5</v>
      </c>
      <c r="N174">
        <f t="shared" si="7"/>
        <v>4</v>
      </c>
      <c r="O174">
        <f t="shared" si="7"/>
        <v>4</v>
      </c>
      <c r="P174">
        <f t="shared" si="7"/>
        <v>4</v>
      </c>
      <c r="Q174">
        <f t="shared" si="8"/>
        <v>0</v>
      </c>
      <c r="R174">
        <f t="shared" si="9"/>
        <v>0</v>
      </c>
      <c r="S174">
        <f t="shared" si="10"/>
        <v>0</v>
      </c>
      <c r="T174">
        <f t="shared" si="11"/>
        <v>0</v>
      </c>
      <c r="U174">
        <f t="shared" si="12"/>
        <v>0</v>
      </c>
      <c r="V174">
        <f t="shared" si="13"/>
        <v>-1</v>
      </c>
      <c r="W174">
        <f t="shared" si="14"/>
        <v>0</v>
      </c>
      <c r="X174">
        <f t="shared" si="15"/>
        <v>0</v>
      </c>
      <c r="Y174">
        <v>0</v>
      </c>
      <c r="Z174">
        <f t="shared" si="16"/>
        <v>4</v>
      </c>
      <c r="AA174">
        <f t="shared" si="17"/>
        <v>4</v>
      </c>
      <c r="AB174">
        <f t="shared" si="18"/>
        <v>14</v>
      </c>
      <c r="AC174">
        <f t="shared" si="19"/>
        <v>61</v>
      </c>
      <c r="AD174" t="str">
        <f>VLOOKUP(AC174,Conceito!$B$2:$C$102,2,FALSE)</f>
        <v>B</v>
      </c>
    </row>
    <row r="175" spans="1:30">
      <c r="A175" s="1">
        <v>10</v>
      </c>
      <c r="B175" t="s">
        <v>239</v>
      </c>
      <c r="C175">
        <f t="shared" ref="C175:E175" si="27">IF(C13="Sim",5,0)</f>
        <v>0</v>
      </c>
      <c r="D175">
        <f t="shared" si="27"/>
        <v>0</v>
      </c>
      <c r="E175">
        <f t="shared" si="27"/>
        <v>0</v>
      </c>
      <c r="F175">
        <f t="shared" si="2"/>
        <v>0</v>
      </c>
      <c r="G175">
        <v>3</v>
      </c>
      <c r="H175">
        <f t="shared" si="3"/>
        <v>3</v>
      </c>
      <c r="I175">
        <f t="shared" si="4"/>
        <v>5</v>
      </c>
      <c r="J175">
        <f t="shared" si="5"/>
        <v>0</v>
      </c>
      <c r="K175">
        <f t="shared" si="5"/>
        <v>3</v>
      </c>
      <c r="L175">
        <v>1</v>
      </c>
      <c r="M175">
        <f t="shared" si="6"/>
        <v>5</v>
      </c>
      <c r="N175">
        <f t="shared" si="7"/>
        <v>4</v>
      </c>
      <c r="O175">
        <f t="shared" si="7"/>
        <v>4</v>
      </c>
      <c r="P175">
        <f t="shared" si="7"/>
        <v>4</v>
      </c>
      <c r="Q175">
        <f t="shared" si="8"/>
        <v>0</v>
      </c>
      <c r="R175">
        <f t="shared" si="9"/>
        <v>0</v>
      </c>
      <c r="S175">
        <f t="shared" si="10"/>
        <v>0</v>
      </c>
      <c r="T175">
        <f t="shared" si="11"/>
        <v>0</v>
      </c>
      <c r="U175">
        <f t="shared" si="12"/>
        <v>0</v>
      </c>
      <c r="V175">
        <f t="shared" si="13"/>
        <v>0</v>
      </c>
      <c r="W175">
        <f t="shared" si="14"/>
        <v>0</v>
      </c>
      <c r="X175">
        <f t="shared" si="15"/>
        <v>0</v>
      </c>
      <c r="Y175">
        <v>0</v>
      </c>
      <c r="Z175">
        <f t="shared" si="16"/>
        <v>0</v>
      </c>
      <c r="AA175">
        <f t="shared" si="17"/>
        <v>4</v>
      </c>
      <c r="AB175">
        <f t="shared" si="18"/>
        <v>14</v>
      </c>
      <c r="AC175">
        <f t="shared" si="19"/>
        <v>50</v>
      </c>
      <c r="AD175" t="str">
        <f>VLOOKUP(AC175,Conceito!$B$2:$C$102,2,FALSE)</f>
        <v>C+</v>
      </c>
    </row>
    <row r="176" spans="1:30">
      <c r="A176" s="1">
        <v>11</v>
      </c>
      <c r="B176" t="s">
        <v>248</v>
      </c>
      <c r="C176">
        <f t="shared" ref="C176:E176" si="28">IF(C14="Sim",5,0)</f>
        <v>0</v>
      </c>
      <c r="D176">
        <f t="shared" si="28"/>
        <v>0</v>
      </c>
      <c r="E176">
        <f t="shared" si="28"/>
        <v>0</v>
      </c>
      <c r="F176">
        <f t="shared" si="2"/>
        <v>0</v>
      </c>
      <c r="G176">
        <v>1</v>
      </c>
      <c r="H176">
        <f t="shared" si="3"/>
        <v>3</v>
      </c>
      <c r="I176">
        <f t="shared" si="4"/>
        <v>5</v>
      </c>
      <c r="J176">
        <f t="shared" si="5"/>
        <v>0</v>
      </c>
      <c r="K176">
        <f t="shared" si="5"/>
        <v>3</v>
      </c>
      <c r="L176">
        <v>0</v>
      </c>
      <c r="M176">
        <f t="shared" si="6"/>
        <v>0</v>
      </c>
      <c r="N176">
        <f t="shared" si="7"/>
        <v>0</v>
      </c>
      <c r="O176">
        <f t="shared" si="7"/>
        <v>4</v>
      </c>
      <c r="P176">
        <f t="shared" si="7"/>
        <v>4</v>
      </c>
      <c r="Q176">
        <f t="shared" si="8"/>
        <v>0</v>
      </c>
      <c r="R176">
        <f t="shared" si="9"/>
        <v>0</v>
      </c>
      <c r="S176">
        <f t="shared" si="10"/>
        <v>0</v>
      </c>
      <c r="T176">
        <f t="shared" si="11"/>
        <v>0</v>
      </c>
      <c r="U176">
        <f t="shared" si="12"/>
        <v>5</v>
      </c>
      <c r="V176">
        <f t="shared" si="13"/>
        <v>0</v>
      </c>
      <c r="W176">
        <f t="shared" si="14"/>
        <v>0</v>
      </c>
      <c r="X176">
        <f t="shared" si="15"/>
        <v>0</v>
      </c>
      <c r="Y176">
        <v>4</v>
      </c>
      <c r="Z176">
        <f t="shared" si="16"/>
        <v>0</v>
      </c>
      <c r="AA176">
        <f t="shared" si="17"/>
        <v>4</v>
      </c>
      <c r="AB176">
        <f t="shared" si="18"/>
        <v>14</v>
      </c>
      <c r="AC176">
        <f t="shared" si="19"/>
        <v>47</v>
      </c>
      <c r="AD176" t="str">
        <f>VLOOKUP(AC176,Conceito!$B$2:$C$102,2,FALSE)</f>
        <v>C</v>
      </c>
    </row>
    <row r="177" spans="1:30">
      <c r="A177" s="1">
        <v>12</v>
      </c>
      <c r="B177" t="s">
        <v>261</v>
      </c>
      <c r="C177">
        <f t="shared" ref="C177:E177" si="29">IF(C15="Sim",5,0)</f>
        <v>5</v>
      </c>
      <c r="D177">
        <f t="shared" si="29"/>
        <v>0</v>
      </c>
      <c r="E177">
        <f t="shared" si="29"/>
        <v>0</v>
      </c>
      <c r="F177">
        <f t="shared" si="2"/>
        <v>0</v>
      </c>
      <c r="G177">
        <v>1</v>
      </c>
      <c r="H177">
        <f t="shared" si="3"/>
        <v>3</v>
      </c>
      <c r="I177">
        <f t="shared" si="4"/>
        <v>5</v>
      </c>
      <c r="J177">
        <f t="shared" si="5"/>
        <v>0</v>
      </c>
      <c r="K177">
        <f t="shared" si="5"/>
        <v>3</v>
      </c>
      <c r="L177">
        <v>1</v>
      </c>
      <c r="M177">
        <f t="shared" si="6"/>
        <v>5</v>
      </c>
      <c r="N177">
        <f t="shared" si="7"/>
        <v>4</v>
      </c>
      <c r="O177">
        <f t="shared" si="7"/>
        <v>4</v>
      </c>
      <c r="P177">
        <f t="shared" si="7"/>
        <v>4</v>
      </c>
      <c r="Q177">
        <f t="shared" si="8"/>
        <v>0</v>
      </c>
      <c r="R177">
        <f t="shared" si="9"/>
        <v>2</v>
      </c>
      <c r="S177">
        <f t="shared" si="10"/>
        <v>0</v>
      </c>
      <c r="T177">
        <f t="shared" si="11"/>
        <v>2</v>
      </c>
      <c r="U177">
        <f t="shared" si="12"/>
        <v>0</v>
      </c>
      <c r="V177">
        <f t="shared" si="13"/>
        <v>0</v>
      </c>
      <c r="W177">
        <f t="shared" si="14"/>
        <v>0</v>
      </c>
      <c r="X177">
        <f t="shared" si="15"/>
        <v>2</v>
      </c>
      <c r="Y177">
        <v>4</v>
      </c>
      <c r="Z177">
        <f t="shared" si="16"/>
        <v>4</v>
      </c>
      <c r="AA177">
        <f t="shared" si="17"/>
        <v>4</v>
      </c>
      <c r="AB177">
        <f t="shared" si="18"/>
        <v>14</v>
      </c>
      <c r="AC177">
        <f t="shared" si="19"/>
        <v>67</v>
      </c>
      <c r="AD177" t="str">
        <f>VLOOKUP(AC177,Conceito!$B$2:$C$102,2,FALSE)</f>
        <v>B</v>
      </c>
    </row>
    <row r="178" spans="1:30">
      <c r="A178" s="1">
        <v>13</v>
      </c>
      <c r="B178" t="s">
        <v>269</v>
      </c>
      <c r="C178">
        <f t="shared" ref="C178:E178" si="30">IF(C16="Sim",5,0)</f>
        <v>5</v>
      </c>
      <c r="D178">
        <f t="shared" si="30"/>
        <v>0</v>
      </c>
      <c r="E178">
        <f t="shared" si="30"/>
        <v>0</v>
      </c>
      <c r="F178">
        <f t="shared" si="2"/>
        <v>0</v>
      </c>
      <c r="G178">
        <v>1</v>
      </c>
      <c r="H178">
        <f t="shared" si="3"/>
        <v>3</v>
      </c>
      <c r="I178">
        <f t="shared" si="4"/>
        <v>5</v>
      </c>
      <c r="J178">
        <f t="shared" si="5"/>
        <v>0</v>
      </c>
      <c r="K178">
        <f t="shared" si="5"/>
        <v>3</v>
      </c>
      <c r="L178">
        <v>1</v>
      </c>
      <c r="M178">
        <f t="shared" si="6"/>
        <v>0</v>
      </c>
      <c r="N178">
        <f t="shared" si="7"/>
        <v>4</v>
      </c>
      <c r="O178">
        <f t="shared" si="7"/>
        <v>4</v>
      </c>
      <c r="P178">
        <f t="shared" si="7"/>
        <v>4</v>
      </c>
      <c r="Q178">
        <f t="shared" si="8"/>
        <v>0</v>
      </c>
      <c r="R178">
        <f t="shared" si="9"/>
        <v>0</v>
      </c>
      <c r="S178">
        <f t="shared" si="10"/>
        <v>0</v>
      </c>
      <c r="T178">
        <f t="shared" si="11"/>
        <v>0</v>
      </c>
      <c r="U178">
        <f t="shared" si="12"/>
        <v>0</v>
      </c>
      <c r="V178">
        <f t="shared" si="13"/>
        <v>0</v>
      </c>
      <c r="W178">
        <f t="shared" si="14"/>
        <v>0</v>
      </c>
      <c r="X178">
        <f t="shared" si="15"/>
        <v>0</v>
      </c>
      <c r="Y178">
        <v>1</v>
      </c>
      <c r="Z178">
        <f t="shared" si="16"/>
        <v>0</v>
      </c>
      <c r="AA178">
        <f t="shared" si="17"/>
        <v>4</v>
      </c>
      <c r="AB178">
        <f t="shared" si="18"/>
        <v>14</v>
      </c>
      <c r="AC178">
        <f t="shared" si="19"/>
        <v>49</v>
      </c>
      <c r="AD178" t="str">
        <f>VLOOKUP(AC178,Conceito!$B$2:$C$102,2,FALSE)</f>
        <v>C</v>
      </c>
    </row>
    <row r="179" spans="1:30">
      <c r="A179" s="1">
        <v>14</v>
      </c>
      <c r="B179" t="s">
        <v>276</v>
      </c>
      <c r="C179">
        <f t="shared" ref="C179:E179" si="31">IF(C17="Sim",5,0)</f>
        <v>0</v>
      </c>
      <c r="D179">
        <f t="shared" si="31"/>
        <v>5</v>
      </c>
      <c r="E179">
        <f t="shared" si="31"/>
        <v>5</v>
      </c>
      <c r="F179">
        <f t="shared" si="2"/>
        <v>3</v>
      </c>
      <c r="G179">
        <v>1</v>
      </c>
      <c r="H179">
        <f t="shared" si="3"/>
        <v>3</v>
      </c>
      <c r="I179">
        <f t="shared" si="4"/>
        <v>5</v>
      </c>
      <c r="J179">
        <f t="shared" si="5"/>
        <v>0</v>
      </c>
      <c r="K179">
        <f t="shared" si="5"/>
        <v>3</v>
      </c>
      <c r="L179">
        <v>1</v>
      </c>
      <c r="M179">
        <f t="shared" si="6"/>
        <v>5</v>
      </c>
      <c r="N179">
        <f t="shared" si="7"/>
        <v>4</v>
      </c>
      <c r="O179">
        <f t="shared" si="7"/>
        <v>4</v>
      </c>
      <c r="P179">
        <f t="shared" si="7"/>
        <v>4</v>
      </c>
      <c r="Q179">
        <f t="shared" si="8"/>
        <v>0</v>
      </c>
      <c r="R179">
        <f t="shared" si="9"/>
        <v>2</v>
      </c>
      <c r="S179">
        <f t="shared" si="10"/>
        <v>0</v>
      </c>
      <c r="T179">
        <f t="shared" si="11"/>
        <v>0</v>
      </c>
      <c r="U179">
        <f t="shared" si="12"/>
        <v>0</v>
      </c>
      <c r="V179">
        <f t="shared" si="13"/>
        <v>0</v>
      </c>
      <c r="W179">
        <f t="shared" si="14"/>
        <v>0</v>
      </c>
      <c r="X179">
        <f t="shared" si="15"/>
        <v>0</v>
      </c>
      <c r="Y179">
        <v>1</v>
      </c>
      <c r="Z179">
        <f t="shared" si="16"/>
        <v>4</v>
      </c>
      <c r="AA179">
        <f t="shared" si="17"/>
        <v>4</v>
      </c>
      <c r="AB179">
        <f t="shared" si="18"/>
        <v>14</v>
      </c>
      <c r="AC179">
        <f t="shared" si="19"/>
        <v>68</v>
      </c>
      <c r="AD179" t="str">
        <f>VLOOKUP(AC179,Conceito!$B$2:$C$102,2,FALSE)</f>
        <v>B</v>
      </c>
    </row>
    <row r="180" spans="1:30">
      <c r="A180" s="1">
        <v>15</v>
      </c>
      <c r="B180" t="s">
        <v>284</v>
      </c>
      <c r="C180">
        <f t="shared" ref="C180:E180" si="32">IF(C18="Sim",5,0)</f>
        <v>0</v>
      </c>
      <c r="D180">
        <f t="shared" si="32"/>
        <v>5</v>
      </c>
      <c r="E180">
        <f t="shared" si="32"/>
        <v>0</v>
      </c>
      <c r="F180">
        <f t="shared" si="2"/>
        <v>0</v>
      </c>
      <c r="G180">
        <v>1</v>
      </c>
      <c r="H180">
        <f t="shared" si="3"/>
        <v>3</v>
      </c>
      <c r="I180">
        <f t="shared" si="4"/>
        <v>5</v>
      </c>
      <c r="J180">
        <f t="shared" si="5"/>
        <v>0</v>
      </c>
      <c r="K180">
        <f t="shared" si="5"/>
        <v>3</v>
      </c>
      <c r="L180">
        <v>0</v>
      </c>
      <c r="M180">
        <f t="shared" si="6"/>
        <v>0</v>
      </c>
      <c r="N180">
        <f t="shared" si="7"/>
        <v>4</v>
      </c>
      <c r="O180">
        <f t="shared" si="7"/>
        <v>4</v>
      </c>
      <c r="P180">
        <f t="shared" si="7"/>
        <v>4</v>
      </c>
      <c r="Q180">
        <f t="shared" si="8"/>
        <v>0</v>
      </c>
      <c r="R180">
        <f t="shared" si="9"/>
        <v>0</v>
      </c>
      <c r="S180">
        <f t="shared" si="10"/>
        <v>0</v>
      </c>
      <c r="T180">
        <f t="shared" si="11"/>
        <v>0</v>
      </c>
      <c r="U180">
        <f t="shared" si="12"/>
        <v>0</v>
      </c>
      <c r="V180">
        <f t="shared" si="13"/>
        <v>0</v>
      </c>
      <c r="W180">
        <f t="shared" si="14"/>
        <v>0</v>
      </c>
      <c r="X180">
        <f t="shared" si="15"/>
        <v>0</v>
      </c>
      <c r="Y180">
        <v>4</v>
      </c>
      <c r="Z180">
        <f t="shared" si="16"/>
        <v>4</v>
      </c>
      <c r="AA180">
        <f t="shared" si="17"/>
        <v>4</v>
      </c>
      <c r="AB180">
        <f t="shared" si="18"/>
        <v>14</v>
      </c>
      <c r="AC180">
        <f t="shared" si="19"/>
        <v>55</v>
      </c>
      <c r="AD180" t="str">
        <f>VLOOKUP(AC180,Conceito!$B$2:$C$102,2,FALSE)</f>
        <v>C+</v>
      </c>
    </row>
    <row r="181" spans="1:30">
      <c r="A181" s="1">
        <v>16</v>
      </c>
      <c r="B181" t="s">
        <v>291</v>
      </c>
      <c r="C181">
        <f t="shared" ref="C181:E181" si="33">IF(C19="Sim",5,0)</f>
        <v>5</v>
      </c>
      <c r="D181">
        <f t="shared" si="33"/>
        <v>5</v>
      </c>
      <c r="E181">
        <f t="shared" si="33"/>
        <v>5</v>
      </c>
      <c r="F181">
        <f t="shared" si="2"/>
        <v>0</v>
      </c>
      <c r="G181">
        <v>0</v>
      </c>
      <c r="H181">
        <f t="shared" si="3"/>
        <v>3</v>
      </c>
      <c r="I181">
        <f t="shared" si="4"/>
        <v>5</v>
      </c>
      <c r="J181">
        <f t="shared" si="5"/>
        <v>0</v>
      </c>
      <c r="K181">
        <f t="shared" si="5"/>
        <v>3</v>
      </c>
      <c r="L181">
        <v>1</v>
      </c>
      <c r="M181">
        <f t="shared" si="6"/>
        <v>0</v>
      </c>
      <c r="N181">
        <f t="shared" si="7"/>
        <v>4</v>
      </c>
      <c r="O181">
        <f t="shared" si="7"/>
        <v>4</v>
      </c>
      <c r="P181">
        <f t="shared" si="7"/>
        <v>4</v>
      </c>
      <c r="Q181">
        <f t="shared" si="8"/>
        <v>0</v>
      </c>
      <c r="R181">
        <f t="shared" si="9"/>
        <v>0</v>
      </c>
      <c r="S181">
        <f t="shared" si="10"/>
        <v>0</v>
      </c>
      <c r="T181">
        <f t="shared" si="11"/>
        <v>0</v>
      </c>
      <c r="U181">
        <f t="shared" si="12"/>
        <v>0</v>
      </c>
      <c r="V181">
        <f t="shared" si="13"/>
        <v>0</v>
      </c>
      <c r="W181">
        <f t="shared" si="14"/>
        <v>0</v>
      </c>
      <c r="X181">
        <f t="shared" si="15"/>
        <v>0</v>
      </c>
      <c r="Y181">
        <v>1</v>
      </c>
      <c r="Z181">
        <f t="shared" si="16"/>
        <v>4</v>
      </c>
      <c r="AA181">
        <f t="shared" si="17"/>
        <v>4</v>
      </c>
      <c r="AB181">
        <f t="shared" si="18"/>
        <v>14</v>
      </c>
      <c r="AC181">
        <f t="shared" si="19"/>
        <v>62</v>
      </c>
      <c r="AD181" t="str">
        <f>VLOOKUP(AC181,Conceito!$B$2:$C$102,2,FALSE)</f>
        <v>B</v>
      </c>
    </row>
    <row r="182" spans="1:30">
      <c r="A182" s="1">
        <v>17</v>
      </c>
      <c r="B182" t="s">
        <v>300</v>
      </c>
      <c r="C182">
        <f t="shared" ref="C182:E182" si="34">IF(C20="Sim",5,0)</f>
        <v>5</v>
      </c>
      <c r="D182">
        <f t="shared" si="34"/>
        <v>5</v>
      </c>
      <c r="E182">
        <f t="shared" si="34"/>
        <v>5</v>
      </c>
      <c r="F182">
        <f t="shared" si="2"/>
        <v>3</v>
      </c>
      <c r="G182">
        <v>1</v>
      </c>
      <c r="H182">
        <f t="shared" si="3"/>
        <v>3</v>
      </c>
      <c r="I182">
        <f t="shared" si="4"/>
        <v>5</v>
      </c>
      <c r="J182">
        <f t="shared" si="5"/>
        <v>0</v>
      </c>
      <c r="K182">
        <f t="shared" si="5"/>
        <v>3</v>
      </c>
      <c r="L182">
        <v>1</v>
      </c>
      <c r="M182">
        <f t="shared" si="6"/>
        <v>0</v>
      </c>
      <c r="N182">
        <f t="shared" si="7"/>
        <v>4</v>
      </c>
      <c r="O182">
        <f t="shared" si="7"/>
        <v>4</v>
      </c>
      <c r="P182">
        <f t="shared" si="7"/>
        <v>4</v>
      </c>
      <c r="Q182">
        <f t="shared" si="8"/>
        <v>0</v>
      </c>
      <c r="R182">
        <f t="shared" si="9"/>
        <v>2</v>
      </c>
      <c r="S182">
        <f t="shared" si="10"/>
        <v>0</v>
      </c>
      <c r="T182">
        <f t="shared" si="11"/>
        <v>0</v>
      </c>
      <c r="U182">
        <f t="shared" si="12"/>
        <v>5</v>
      </c>
      <c r="V182">
        <f t="shared" si="13"/>
        <v>0</v>
      </c>
      <c r="W182">
        <f t="shared" si="14"/>
        <v>0</v>
      </c>
      <c r="X182">
        <f t="shared" si="15"/>
        <v>0</v>
      </c>
      <c r="Y182">
        <v>1</v>
      </c>
      <c r="Z182">
        <f t="shared" si="16"/>
        <v>0</v>
      </c>
      <c r="AA182">
        <f t="shared" si="17"/>
        <v>4</v>
      </c>
      <c r="AB182">
        <f t="shared" si="18"/>
        <v>14</v>
      </c>
      <c r="AC182">
        <f t="shared" si="19"/>
        <v>69</v>
      </c>
      <c r="AD182" t="str">
        <f>VLOOKUP(AC182,Conceito!$B$2:$C$102,2,FALSE)</f>
        <v>B</v>
      </c>
    </row>
    <row r="183" spans="1:30">
      <c r="A183" s="1">
        <v>18</v>
      </c>
      <c r="B183" t="s">
        <v>308</v>
      </c>
      <c r="C183">
        <f t="shared" ref="C183:E183" si="35">IF(C21="Sim",5,0)</f>
        <v>5</v>
      </c>
      <c r="D183">
        <f t="shared" si="35"/>
        <v>5</v>
      </c>
      <c r="E183">
        <f t="shared" si="35"/>
        <v>5</v>
      </c>
      <c r="F183">
        <f t="shared" si="2"/>
        <v>3</v>
      </c>
      <c r="G183">
        <v>1</v>
      </c>
      <c r="H183">
        <f t="shared" si="3"/>
        <v>3</v>
      </c>
      <c r="I183">
        <f t="shared" si="4"/>
        <v>5</v>
      </c>
      <c r="J183">
        <f t="shared" si="5"/>
        <v>0</v>
      </c>
      <c r="K183">
        <f t="shared" si="5"/>
        <v>3</v>
      </c>
      <c r="L183">
        <v>2</v>
      </c>
      <c r="M183">
        <f t="shared" si="6"/>
        <v>0</v>
      </c>
      <c r="N183">
        <f t="shared" si="7"/>
        <v>4</v>
      </c>
      <c r="O183">
        <f t="shared" si="7"/>
        <v>4</v>
      </c>
      <c r="P183">
        <f t="shared" si="7"/>
        <v>4</v>
      </c>
      <c r="Q183">
        <f t="shared" si="8"/>
        <v>0</v>
      </c>
      <c r="R183">
        <f t="shared" si="9"/>
        <v>2</v>
      </c>
      <c r="S183">
        <f t="shared" si="10"/>
        <v>0</v>
      </c>
      <c r="T183">
        <f t="shared" si="11"/>
        <v>0</v>
      </c>
      <c r="U183">
        <f t="shared" si="12"/>
        <v>0</v>
      </c>
      <c r="V183">
        <f t="shared" si="13"/>
        <v>0</v>
      </c>
      <c r="W183">
        <f t="shared" si="14"/>
        <v>0</v>
      </c>
      <c r="X183">
        <f t="shared" si="15"/>
        <v>0</v>
      </c>
      <c r="Y183">
        <v>0</v>
      </c>
      <c r="Z183">
        <f t="shared" si="16"/>
        <v>0</v>
      </c>
      <c r="AA183">
        <f t="shared" si="17"/>
        <v>4</v>
      </c>
      <c r="AB183">
        <f t="shared" si="18"/>
        <v>0</v>
      </c>
      <c r="AC183">
        <f t="shared" si="19"/>
        <v>50</v>
      </c>
      <c r="AD183" t="str">
        <f>VLOOKUP(AC183,Conceito!$B$2:$C$102,2,FALSE)</f>
        <v>C+</v>
      </c>
    </row>
    <row r="184" spans="1:30">
      <c r="A184" s="1">
        <v>19</v>
      </c>
      <c r="B184" t="s">
        <v>315</v>
      </c>
      <c r="C184">
        <f t="shared" ref="C184:E184" si="36">IF(C22="Sim",5,0)</f>
        <v>5</v>
      </c>
      <c r="D184">
        <f t="shared" si="36"/>
        <v>0</v>
      </c>
      <c r="E184">
        <f t="shared" si="36"/>
        <v>0</v>
      </c>
      <c r="F184">
        <f t="shared" si="2"/>
        <v>0</v>
      </c>
      <c r="G184">
        <v>1</v>
      </c>
      <c r="H184">
        <f t="shared" si="3"/>
        <v>3</v>
      </c>
      <c r="I184">
        <f t="shared" si="4"/>
        <v>5</v>
      </c>
      <c r="J184">
        <f t="shared" si="5"/>
        <v>0</v>
      </c>
      <c r="K184">
        <f t="shared" si="5"/>
        <v>3</v>
      </c>
      <c r="L184">
        <v>1</v>
      </c>
      <c r="M184">
        <f t="shared" si="6"/>
        <v>0</v>
      </c>
      <c r="N184">
        <f t="shared" si="7"/>
        <v>4</v>
      </c>
      <c r="O184">
        <f t="shared" si="7"/>
        <v>4</v>
      </c>
      <c r="P184">
        <f t="shared" si="7"/>
        <v>4</v>
      </c>
      <c r="Q184">
        <f t="shared" si="8"/>
        <v>0</v>
      </c>
      <c r="R184">
        <f t="shared" si="9"/>
        <v>0</v>
      </c>
      <c r="S184">
        <f t="shared" si="10"/>
        <v>0</v>
      </c>
      <c r="T184">
        <f t="shared" si="11"/>
        <v>0</v>
      </c>
      <c r="U184">
        <f t="shared" si="12"/>
        <v>0</v>
      </c>
      <c r="V184">
        <f t="shared" si="13"/>
        <v>0</v>
      </c>
      <c r="W184">
        <f t="shared" si="14"/>
        <v>0</v>
      </c>
      <c r="X184">
        <f t="shared" si="15"/>
        <v>0</v>
      </c>
      <c r="Y184">
        <v>0</v>
      </c>
      <c r="Z184">
        <f t="shared" si="16"/>
        <v>4</v>
      </c>
      <c r="AA184">
        <f t="shared" si="17"/>
        <v>4</v>
      </c>
      <c r="AB184">
        <f t="shared" si="18"/>
        <v>14</v>
      </c>
      <c r="AC184">
        <f t="shared" si="19"/>
        <v>52</v>
      </c>
      <c r="AD184" t="str">
        <f>VLOOKUP(AC184,Conceito!$B$2:$C$102,2,FALSE)</f>
        <v>C+</v>
      </c>
    </row>
    <row r="185" spans="1:30">
      <c r="A185" s="1">
        <v>20</v>
      </c>
      <c r="B185" t="s">
        <v>324</v>
      </c>
      <c r="C185">
        <f t="shared" ref="C185:E185" si="37">IF(C23="Sim",5,0)</f>
        <v>5</v>
      </c>
      <c r="D185">
        <f t="shared" si="37"/>
        <v>5</v>
      </c>
      <c r="E185">
        <f t="shared" si="37"/>
        <v>0</v>
      </c>
      <c r="F185">
        <f t="shared" si="2"/>
        <v>0</v>
      </c>
      <c r="G185">
        <v>1</v>
      </c>
      <c r="H185">
        <f t="shared" si="3"/>
        <v>3</v>
      </c>
      <c r="I185">
        <f t="shared" si="4"/>
        <v>5</v>
      </c>
      <c r="J185">
        <f t="shared" si="5"/>
        <v>0</v>
      </c>
      <c r="K185">
        <f t="shared" si="5"/>
        <v>3</v>
      </c>
      <c r="L185">
        <v>1</v>
      </c>
      <c r="M185">
        <f t="shared" si="6"/>
        <v>0</v>
      </c>
      <c r="N185">
        <f t="shared" si="7"/>
        <v>0</v>
      </c>
      <c r="O185">
        <f t="shared" si="7"/>
        <v>4</v>
      </c>
      <c r="P185">
        <f t="shared" si="7"/>
        <v>4</v>
      </c>
      <c r="Q185">
        <f t="shared" si="8"/>
        <v>0</v>
      </c>
      <c r="R185">
        <f t="shared" si="9"/>
        <v>2</v>
      </c>
      <c r="S185">
        <f t="shared" si="10"/>
        <v>0</v>
      </c>
      <c r="T185">
        <f t="shared" si="11"/>
        <v>0</v>
      </c>
      <c r="U185">
        <f t="shared" si="12"/>
        <v>5</v>
      </c>
      <c r="V185">
        <f t="shared" si="13"/>
        <v>0</v>
      </c>
      <c r="W185">
        <f t="shared" si="14"/>
        <v>0</v>
      </c>
      <c r="X185">
        <f t="shared" si="15"/>
        <v>0</v>
      </c>
      <c r="Y185">
        <v>4</v>
      </c>
      <c r="Z185">
        <f t="shared" si="16"/>
        <v>4</v>
      </c>
      <c r="AA185">
        <f t="shared" si="17"/>
        <v>4</v>
      </c>
      <c r="AB185">
        <f t="shared" si="18"/>
        <v>14</v>
      </c>
      <c r="AC185">
        <f t="shared" si="19"/>
        <v>64</v>
      </c>
      <c r="AD185" t="str">
        <f>VLOOKUP(AC185,Conceito!$B$2:$C$102,2,FALSE)</f>
        <v>B</v>
      </c>
    </row>
    <row r="186" spans="1:30">
      <c r="A186" s="1">
        <v>21</v>
      </c>
      <c r="B186" t="s">
        <v>331</v>
      </c>
      <c r="C186">
        <f t="shared" ref="C186:E186" si="38">IF(C24="Sim",5,0)</f>
        <v>5</v>
      </c>
      <c r="D186">
        <f t="shared" si="38"/>
        <v>5</v>
      </c>
      <c r="E186">
        <f t="shared" si="38"/>
        <v>5</v>
      </c>
      <c r="F186">
        <f t="shared" si="2"/>
        <v>3</v>
      </c>
      <c r="G186">
        <v>3</v>
      </c>
      <c r="H186">
        <f t="shared" si="3"/>
        <v>3</v>
      </c>
      <c r="I186">
        <f t="shared" si="4"/>
        <v>5</v>
      </c>
      <c r="J186">
        <f t="shared" si="5"/>
        <v>3</v>
      </c>
      <c r="K186">
        <f t="shared" si="5"/>
        <v>3</v>
      </c>
      <c r="L186">
        <v>2</v>
      </c>
      <c r="M186">
        <f t="shared" si="6"/>
        <v>5</v>
      </c>
      <c r="N186">
        <f t="shared" si="7"/>
        <v>4</v>
      </c>
      <c r="O186">
        <f t="shared" si="7"/>
        <v>4</v>
      </c>
      <c r="P186">
        <f t="shared" si="7"/>
        <v>4</v>
      </c>
      <c r="Q186">
        <f t="shared" si="8"/>
        <v>0</v>
      </c>
      <c r="R186">
        <f t="shared" si="9"/>
        <v>2</v>
      </c>
      <c r="S186">
        <f t="shared" si="10"/>
        <v>0</v>
      </c>
      <c r="T186">
        <f t="shared" si="11"/>
        <v>0</v>
      </c>
      <c r="U186">
        <f t="shared" si="12"/>
        <v>0</v>
      </c>
      <c r="V186">
        <f t="shared" si="13"/>
        <v>0</v>
      </c>
      <c r="W186">
        <f t="shared" si="14"/>
        <v>0</v>
      </c>
      <c r="X186">
        <f t="shared" si="15"/>
        <v>0</v>
      </c>
      <c r="Y186">
        <v>1</v>
      </c>
      <c r="Z186">
        <f t="shared" si="16"/>
        <v>4</v>
      </c>
      <c r="AA186">
        <f t="shared" si="17"/>
        <v>4</v>
      </c>
      <c r="AB186">
        <f t="shared" si="18"/>
        <v>14</v>
      </c>
      <c r="AC186">
        <f t="shared" si="19"/>
        <v>79</v>
      </c>
      <c r="AD186" t="str">
        <f>VLOOKUP(AC186,Conceito!$B$2:$C$102,2,FALSE)</f>
        <v>B+</v>
      </c>
    </row>
    <row r="187" spans="1:30">
      <c r="A187" s="1">
        <v>22</v>
      </c>
      <c r="B187" t="s">
        <v>338</v>
      </c>
      <c r="C187">
        <f t="shared" ref="C187:E187" si="39">IF(C25="Sim",5,0)</f>
        <v>0</v>
      </c>
      <c r="D187">
        <f t="shared" si="39"/>
        <v>0</v>
      </c>
      <c r="E187">
        <f t="shared" si="39"/>
        <v>0</v>
      </c>
      <c r="F187">
        <f t="shared" si="2"/>
        <v>0</v>
      </c>
      <c r="G187">
        <v>1</v>
      </c>
      <c r="H187">
        <f t="shared" si="3"/>
        <v>3</v>
      </c>
      <c r="I187">
        <f t="shared" si="4"/>
        <v>5</v>
      </c>
      <c r="J187">
        <f t="shared" si="5"/>
        <v>0</v>
      </c>
      <c r="K187">
        <f t="shared" si="5"/>
        <v>3</v>
      </c>
      <c r="L187">
        <v>1</v>
      </c>
      <c r="M187">
        <f t="shared" si="6"/>
        <v>5</v>
      </c>
      <c r="N187">
        <f t="shared" si="7"/>
        <v>4</v>
      </c>
      <c r="O187">
        <f t="shared" si="7"/>
        <v>4</v>
      </c>
      <c r="P187">
        <f t="shared" si="7"/>
        <v>4</v>
      </c>
      <c r="Q187">
        <f t="shared" si="8"/>
        <v>0</v>
      </c>
      <c r="R187">
        <f t="shared" si="9"/>
        <v>0</v>
      </c>
      <c r="S187">
        <f t="shared" si="10"/>
        <v>0</v>
      </c>
      <c r="T187">
        <f t="shared" si="11"/>
        <v>0</v>
      </c>
      <c r="U187">
        <f t="shared" si="12"/>
        <v>0</v>
      </c>
      <c r="V187">
        <f t="shared" si="13"/>
        <v>0</v>
      </c>
      <c r="W187">
        <f t="shared" si="14"/>
        <v>0</v>
      </c>
      <c r="X187">
        <f t="shared" si="15"/>
        <v>0</v>
      </c>
      <c r="Y187">
        <v>1</v>
      </c>
      <c r="Z187">
        <f t="shared" si="16"/>
        <v>0</v>
      </c>
      <c r="AA187">
        <f t="shared" si="17"/>
        <v>4</v>
      </c>
      <c r="AB187">
        <f t="shared" si="18"/>
        <v>14</v>
      </c>
      <c r="AC187">
        <f t="shared" si="19"/>
        <v>49</v>
      </c>
      <c r="AD187" t="str">
        <f>VLOOKUP(AC187,Conceito!$B$2:$C$102,2,FALSE)</f>
        <v>C</v>
      </c>
    </row>
    <row r="188" spans="1:30">
      <c r="A188" s="1">
        <v>23</v>
      </c>
      <c r="B188" t="s">
        <v>343</v>
      </c>
      <c r="C188">
        <f t="shared" ref="C188:E188" si="40">IF(C26="Sim",5,0)</f>
        <v>5</v>
      </c>
      <c r="D188">
        <f t="shared" si="40"/>
        <v>0</v>
      </c>
      <c r="E188">
        <f t="shared" si="40"/>
        <v>5</v>
      </c>
      <c r="F188">
        <f t="shared" si="2"/>
        <v>3</v>
      </c>
      <c r="G188">
        <v>1</v>
      </c>
      <c r="H188">
        <f t="shared" si="3"/>
        <v>3</v>
      </c>
      <c r="I188">
        <f t="shared" si="4"/>
        <v>5</v>
      </c>
      <c r="J188">
        <f t="shared" si="5"/>
        <v>0</v>
      </c>
      <c r="K188">
        <f t="shared" si="5"/>
        <v>3</v>
      </c>
      <c r="L188">
        <v>1</v>
      </c>
      <c r="M188">
        <f t="shared" si="6"/>
        <v>0</v>
      </c>
      <c r="N188">
        <f t="shared" si="7"/>
        <v>4</v>
      </c>
      <c r="O188">
        <f t="shared" si="7"/>
        <v>4</v>
      </c>
      <c r="P188">
        <f t="shared" si="7"/>
        <v>4</v>
      </c>
      <c r="Q188">
        <f t="shared" si="8"/>
        <v>0</v>
      </c>
      <c r="R188">
        <f t="shared" si="9"/>
        <v>2</v>
      </c>
      <c r="S188">
        <f t="shared" si="10"/>
        <v>0</v>
      </c>
      <c r="T188">
        <f t="shared" si="11"/>
        <v>0</v>
      </c>
      <c r="U188">
        <f t="shared" si="12"/>
        <v>0</v>
      </c>
      <c r="V188">
        <f t="shared" si="13"/>
        <v>0</v>
      </c>
      <c r="W188">
        <f t="shared" si="14"/>
        <v>0</v>
      </c>
      <c r="X188">
        <f t="shared" si="15"/>
        <v>0</v>
      </c>
      <c r="Y188">
        <v>2</v>
      </c>
      <c r="Z188">
        <f t="shared" si="16"/>
        <v>0</v>
      </c>
      <c r="AA188">
        <f t="shared" si="17"/>
        <v>4</v>
      </c>
      <c r="AB188">
        <f t="shared" si="18"/>
        <v>14</v>
      </c>
      <c r="AC188">
        <f t="shared" si="19"/>
        <v>60</v>
      </c>
      <c r="AD188" t="str">
        <f>VLOOKUP(AC188,Conceito!$B$2:$C$102,2,FALSE)</f>
        <v>B</v>
      </c>
    </row>
    <row r="189" spans="1:30">
      <c r="A189" s="1">
        <v>24</v>
      </c>
      <c r="B189" t="s">
        <v>355</v>
      </c>
      <c r="C189">
        <f t="shared" ref="C189:E189" si="41">IF(C27="Sim",5,0)</f>
        <v>0</v>
      </c>
      <c r="D189">
        <f t="shared" si="41"/>
        <v>0</v>
      </c>
      <c r="E189">
        <f t="shared" si="41"/>
        <v>0</v>
      </c>
      <c r="F189">
        <f t="shared" si="2"/>
        <v>0</v>
      </c>
      <c r="G189">
        <v>1</v>
      </c>
      <c r="H189">
        <f t="shared" si="3"/>
        <v>3</v>
      </c>
      <c r="I189">
        <f t="shared" si="4"/>
        <v>5</v>
      </c>
      <c r="J189">
        <f t="shared" si="5"/>
        <v>0</v>
      </c>
      <c r="K189">
        <f t="shared" si="5"/>
        <v>3</v>
      </c>
      <c r="L189">
        <v>1</v>
      </c>
      <c r="M189">
        <f t="shared" si="6"/>
        <v>0</v>
      </c>
      <c r="N189">
        <f t="shared" si="7"/>
        <v>4</v>
      </c>
      <c r="O189">
        <f t="shared" si="7"/>
        <v>4</v>
      </c>
      <c r="P189">
        <f t="shared" si="7"/>
        <v>4</v>
      </c>
      <c r="Q189">
        <f t="shared" si="8"/>
        <v>0</v>
      </c>
      <c r="R189">
        <f t="shared" si="9"/>
        <v>2</v>
      </c>
      <c r="S189">
        <f t="shared" si="10"/>
        <v>0</v>
      </c>
      <c r="T189">
        <f t="shared" si="11"/>
        <v>0</v>
      </c>
      <c r="U189">
        <f t="shared" si="12"/>
        <v>5</v>
      </c>
      <c r="V189">
        <f t="shared" si="13"/>
        <v>0</v>
      </c>
      <c r="W189">
        <f t="shared" si="14"/>
        <v>0</v>
      </c>
      <c r="X189">
        <f t="shared" si="15"/>
        <v>2</v>
      </c>
      <c r="Y189">
        <v>1</v>
      </c>
      <c r="Z189">
        <f t="shared" si="16"/>
        <v>4</v>
      </c>
      <c r="AA189">
        <f t="shared" si="17"/>
        <v>4</v>
      </c>
      <c r="AB189">
        <f t="shared" si="18"/>
        <v>14</v>
      </c>
      <c r="AC189">
        <f t="shared" si="19"/>
        <v>57</v>
      </c>
      <c r="AD189" t="str">
        <f>VLOOKUP(AC189,Conceito!$B$2:$C$102,2,FALSE)</f>
        <v>C+</v>
      </c>
    </row>
    <row r="190" spans="1:30">
      <c r="A190" s="1">
        <v>25</v>
      </c>
      <c r="B190" t="s">
        <v>363</v>
      </c>
      <c r="C190">
        <f t="shared" ref="C190:E190" si="42">IF(C28="Sim",5,0)</f>
        <v>0</v>
      </c>
      <c r="D190">
        <f t="shared" si="42"/>
        <v>5</v>
      </c>
      <c r="E190">
        <f t="shared" si="42"/>
        <v>5</v>
      </c>
      <c r="F190">
        <f t="shared" si="2"/>
        <v>3</v>
      </c>
      <c r="G190">
        <v>1</v>
      </c>
      <c r="H190">
        <f t="shared" si="3"/>
        <v>3</v>
      </c>
      <c r="I190">
        <f t="shared" si="4"/>
        <v>5</v>
      </c>
      <c r="J190">
        <f t="shared" si="5"/>
        <v>0</v>
      </c>
      <c r="K190">
        <f t="shared" si="5"/>
        <v>3</v>
      </c>
      <c r="L190">
        <v>1</v>
      </c>
      <c r="M190">
        <f t="shared" si="6"/>
        <v>0</v>
      </c>
      <c r="N190">
        <f t="shared" si="7"/>
        <v>4</v>
      </c>
      <c r="O190">
        <f t="shared" si="7"/>
        <v>4</v>
      </c>
      <c r="P190">
        <f t="shared" si="7"/>
        <v>4</v>
      </c>
      <c r="Q190">
        <f t="shared" si="8"/>
        <v>0</v>
      </c>
      <c r="R190">
        <f t="shared" si="9"/>
        <v>0</v>
      </c>
      <c r="S190">
        <f t="shared" si="10"/>
        <v>0</v>
      </c>
      <c r="T190">
        <f t="shared" si="11"/>
        <v>0</v>
      </c>
      <c r="U190">
        <f t="shared" si="12"/>
        <v>0</v>
      </c>
      <c r="V190">
        <f t="shared" si="13"/>
        <v>0</v>
      </c>
      <c r="W190">
        <f t="shared" si="14"/>
        <v>0</v>
      </c>
      <c r="X190">
        <f t="shared" si="15"/>
        <v>0</v>
      </c>
      <c r="Y190">
        <v>4</v>
      </c>
      <c r="Z190">
        <f t="shared" si="16"/>
        <v>4</v>
      </c>
      <c r="AA190">
        <f t="shared" si="17"/>
        <v>4</v>
      </c>
      <c r="AB190">
        <f t="shared" si="18"/>
        <v>14</v>
      </c>
      <c r="AC190">
        <f t="shared" si="19"/>
        <v>64</v>
      </c>
      <c r="AD190" t="str">
        <f>VLOOKUP(AC190,Conceito!$B$2:$C$102,2,FALSE)</f>
        <v>B</v>
      </c>
    </row>
    <row r="191" spans="1:30">
      <c r="A191" s="1">
        <v>26</v>
      </c>
      <c r="B191" t="s">
        <v>371</v>
      </c>
      <c r="C191">
        <f t="shared" ref="C191:E191" si="43">IF(C29="Sim",5,0)</f>
        <v>5</v>
      </c>
      <c r="D191">
        <f t="shared" si="43"/>
        <v>0</v>
      </c>
      <c r="E191">
        <f t="shared" si="43"/>
        <v>0</v>
      </c>
      <c r="F191">
        <f t="shared" si="2"/>
        <v>0</v>
      </c>
      <c r="G191">
        <v>1</v>
      </c>
      <c r="H191">
        <f t="shared" si="3"/>
        <v>3</v>
      </c>
      <c r="I191">
        <f t="shared" si="4"/>
        <v>5</v>
      </c>
      <c r="J191">
        <f t="shared" si="5"/>
        <v>0</v>
      </c>
      <c r="K191">
        <f t="shared" si="5"/>
        <v>3</v>
      </c>
      <c r="L191">
        <v>1</v>
      </c>
      <c r="M191">
        <f t="shared" si="6"/>
        <v>0</v>
      </c>
      <c r="N191">
        <f t="shared" si="7"/>
        <v>4</v>
      </c>
      <c r="O191">
        <f t="shared" si="7"/>
        <v>4</v>
      </c>
      <c r="P191">
        <f t="shared" si="7"/>
        <v>4</v>
      </c>
      <c r="Q191">
        <f t="shared" si="8"/>
        <v>0</v>
      </c>
      <c r="R191">
        <f t="shared" si="9"/>
        <v>2</v>
      </c>
      <c r="S191">
        <f t="shared" si="10"/>
        <v>0</v>
      </c>
      <c r="T191">
        <f t="shared" si="11"/>
        <v>0</v>
      </c>
      <c r="U191">
        <f t="shared" si="12"/>
        <v>5</v>
      </c>
      <c r="V191">
        <f t="shared" si="13"/>
        <v>0</v>
      </c>
      <c r="W191">
        <f t="shared" si="14"/>
        <v>0</v>
      </c>
      <c r="X191">
        <f t="shared" si="15"/>
        <v>0</v>
      </c>
      <c r="Y191">
        <v>0</v>
      </c>
      <c r="Z191">
        <f t="shared" si="16"/>
        <v>0</v>
      </c>
      <c r="AA191">
        <f t="shared" si="17"/>
        <v>4</v>
      </c>
      <c r="AB191">
        <f t="shared" si="18"/>
        <v>14</v>
      </c>
      <c r="AC191">
        <f t="shared" si="19"/>
        <v>55</v>
      </c>
      <c r="AD191" t="str">
        <f>VLOOKUP(AC191,Conceito!$B$2:$C$102,2,FALSE)</f>
        <v>C+</v>
      </c>
    </row>
    <row r="192" spans="1:30">
      <c r="A192" s="1">
        <v>27</v>
      </c>
      <c r="B192" t="s">
        <v>380</v>
      </c>
      <c r="C192">
        <f t="shared" ref="C192:E192" si="44">IF(C30="Sim",5,0)</f>
        <v>0</v>
      </c>
      <c r="D192">
        <f t="shared" si="44"/>
        <v>0</v>
      </c>
      <c r="E192">
        <f t="shared" si="44"/>
        <v>0</v>
      </c>
      <c r="F192">
        <f t="shared" si="2"/>
        <v>0</v>
      </c>
      <c r="G192">
        <v>1</v>
      </c>
      <c r="H192">
        <f t="shared" si="3"/>
        <v>3</v>
      </c>
      <c r="I192">
        <f t="shared" si="4"/>
        <v>5</v>
      </c>
      <c r="J192">
        <f t="shared" si="5"/>
        <v>0</v>
      </c>
      <c r="K192">
        <f t="shared" si="5"/>
        <v>3</v>
      </c>
      <c r="L192">
        <v>1</v>
      </c>
      <c r="M192">
        <f t="shared" si="6"/>
        <v>5</v>
      </c>
      <c r="N192">
        <f t="shared" si="7"/>
        <v>4</v>
      </c>
      <c r="O192">
        <f t="shared" si="7"/>
        <v>4</v>
      </c>
      <c r="P192">
        <f t="shared" si="7"/>
        <v>4</v>
      </c>
      <c r="Q192">
        <f t="shared" si="8"/>
        <v>2</v>
      </c>
      <c r="R192">
        <f t="shared" si="9"/>
        <v>2</v>
      </c>
      <c r="S192">
        <f t="shared" si="10"/>
        <v>0</v>
      </c>
      <c r="T192">
        <f t="shared" si="11"/>
        <v>0</v>
      </c>
      <c r="U192">
        <f t="shared" si="12"/>
        <v>5</v>
      </c>
      <c r="V192">
        <f t="shared" si="13"/>
        <v>0</v>
      </c>
      <c r="W192">
        <f t="shared" si="14"/>
        <v>0</v>
      </c>
      <c r="X192">
        <f t="shared" si="15"/>
        <v>0</v>
      </c>
      <c r="Y192">
        <v>0</v>
      </c>
      <c r="Z192">
        <f t="shared" si="16"/>
        <v>4</v>
      </c>
      <c r="AA192">
        <f t="shared" si="17"/>
        <v>4</v>
      </c>
      <c r="AB192">
        <f t="shared" si="18"/>
        <v>14</v>
      </c>
      <c r="AC192">
        <f t="shared" si="19"/>
        <v>61</v>
      </c>
      <c r="AD192" t="str">
        <f>VLOOKUP(AC192,Conceito!$B$2:$C$102,2,FALSE)</f>
        <v>B</v>
      </c>
    </row>
    <row r="193" spans="1:30">
      <c r="A193" s="1">
        <v>28</v>
      </c>
      <c r="B193" t="s">
        <v>389</v>
      </c>
      <c r="C193">
        <f t="shared" ref="C193:E193" si="45">IF(C31="Sim",5,0)</f>
        <v>0</v>
      </c>
      <c r="D193">
        <f t="shared" si="45"/>
        <v>0</v>
      </c>
      <c r="E193">
        <f t="shared" si="45"/>
        <v>0</v>
      </c>
      <c r="F193">
        <f t="shared" si="2"/>
        <v>0</v>
      </c>
      <c r="G193">
        <v>3</v>
      </c>
      <c r="H193">
        <f t="shared" si="3"/>
        <v>3</v>
      </c>
      <c r="I193">
        <f t="shared" si="4"/>
        <v>5</v>
      </c>
      <c r="J193">
        <f t="shared" si="5"/>
        <v>0</v>
      </c>
      <c r="K193">
        <f t="shared" si="5"/>
        <v>3</v>
      </c>
      <c r="L193">
        <v>1</v>
      </c>
      <c r="M193">
        <f t="shared" si="6"/>
        <v>5</v>
      </c>
      <c r="N193">
        <f t="shared" si="7"/>
        <v>4</v>
      </c>
      <c r="O193">
        <f t="shared" si="7"/>
        <v>4</v>
      </c>
      <c r="P193">
        <f t="shared" si="7"/>
        <v>4</v>
      </c>
      <c r="Q193">
        <f t="shared" si="8"/>
        <v>0</v>
      </c>
      <c r="R193">
        <f t="shared" si="9"/>
        <v>0</v>
      </c>
      <c r="S193">
        <f t="shared" si="10"/>
        <v>0</v>
      </c>
      <c r="T193">
        <f t="shared" si="11"/>
        <v>0</v>
      </c>
      <c r="U193">
        <f t="shared" si="12"/>
        <v>0</v>
      </c>
      <c r="V193">
        <f t="shared" si="13"/>
        <v>0</v>
      </c>
      <c r="W193">
        <f t="shared" si="14"/>
        <v>0</v>
      </c>
      <c r="X193">
        <f t="shared" si="15"/>
        <v>0</v>
      </c>
      <c r="Y193">
        <v>1</v>
      </c>
      <c r="Z193">
        <f t="shared" si="16"/>
        <v>0</v>
      </c>
      <c r="AA193">
        <f t="shared" si="17"/>
        <v>4</v>
      </c>
      <c r="AB193">
        <f t="shared" si="18"/>
        <v>14</v>
      </c>
      <c r="AC193">
        <f t="shared" si="19"/>
        <v>51</v>
      </c>
      <c r="AD193" t="str">
        <f>VLOOKUP(AC193,Conceito!$B$2:$C$102,2,FALSE)</f>
        <v>C+</v>
      </c>
    </row>
    <row r="194" spans="1:30">
      <c r="A194" s="1">
        <v>29</v>
      </c>
      <c r="B194" t="s">
        <v>397</v>
      </c>
      <c r="C194">
        <f t="shared" ref="C194:E194" si="46">IF(C32="Sim",5,0)</f>
        <v>0</v>
      </c>
      <c r="D194">
        <f t="shared" si="46"/>
        <v>0</v>
      </c>
      <c r="E194">
        <f t="shared" si="46"/>
        <v>0</v>
      </c>
      <c r="F194">
        <f t="shared" si="2"/>
        <v>0</v>
      </c>
      <c r="G194">
        <v>1</v>
      </c>
      <c r="H194">
        <f t="shared" si="3"/>
        <v>3</v>
      </c>
      <c r="I194">
        <f t="shared" si="4"/>
        <v>5</v>
      </c>
      <c r="J194">
        <f t="shared" si="5"/>
        <v>0</v>
      </c>
      <c r="K194">
        <f t="shared" si="5"/>
        <v>3</v>
      </c>
      <c r="L194">
        <v>1</v>
      </c>
      <c r="M194">
        <f t="shared" si="6"/>
        <v>0</v>
      </c>
      <c r="N194">
        <f t="shared" si="7"/>
        <v>4</v>
      </c>
      <c r="O194">
        <f t="shared" si="7"/>
        <v>4</v>
      </c>
      <c r="P194">
        <f t="shared" si="7"/>
        <v>4</v>
      </c>
      <c r="Q194">
        <f t="shared" si="8"/>
        <v>0</v>
      </c>
      <c r="R194">
        <f t="shared" si="9"/>
        <v>0</v>
      </c>
      <c r="S194">
        <f t="shared" si="10"/>
        <v>0</v>
      </c>
      <c r="T194">
        <f t="shared" si="11"/>
        <v>0</v>
      </c>
      <c r="U194">
        <f t="shared" si="12"/>
        <v>0</v>
      </c>
      <c r="V194">
        <f t="shared" si="13"/>
        <v>0</v>
      </c>
      <c r="W194">
        <f t="shared" si="14"/>
        <v>0</v>
      </c>
      <c r="X194">
        <f t="shared" si="15"/>
        <v>0</v>
      </c>
      <c r="Y194">
        <v>0</v>
      </c>
      <c r="Z194">
        <f t="shared" si="16"/>
        <v>0</v>
      </c>
      <c r="AA194">
        <f t="shared" si="17"/>
        <v>4</v>
      </c>
      <c r="AB194">
        <f t="shared" si="18"/>
        <v>14</v>
      </c>
      <c r="AC194">
        <f t="shared" si="19"/>
        <v>43</v>
      </c>
      <c r="AD194" t="str">
        <f>VLOOKUP(AC194,Conceito!$B$2:$C$102,2,FALSE)</f>
        <v>C</v>
      </c>
    </row>
    <row r="195" spans="1:30">
      <c r="A195" s="1">
        <v>30</v>
      </c>
      <c r="B195" t="s">
        <v>404</v>
      </c>
      <c r="C195">
        <f t="shared" ref="C195:E195" si="47">IF(C33="Sim",5,0)</f>
        <v>5</v>
      </c>
      <c r="D195">
        <f t="shared" si="47"/>
        <v>0</v>
      </c>
      <c r="E195">
        <f t="shared" si="47"/>
        <v>0</v>
      </c>
      <c r="F195">
        <f t="shared" si="2"/>
        <v>0</v>
      </c>
      <c r="G195">
        <v>1</v>
      </c>
      <c r="H195">
        <f t="shared" si="3"/>
        <v>3</v>
      </c>
      <c r="I195">
        <f t="shared" si="4"/>
        <v>5</v>
      </c>
      <c r="J195">
        <f t="shared" si="5"/>
        <v>0</v>
      </c>
      <c r="K195">
        <f t="shared" si="5"/>
        <v>3</v>
      </c>
      <c r="L195">
        <v>1</v>
      </c>
      <c r="M195">
        <f t="shared" si="6"/>
        <v>0</v>
      </c>
      <c r="N195">
        <f t="shared" si="7"/>
        <v>0</v>
      </c>
      <c r="O195">
        <f t="shared" si="7"/>
        <v>4</v>
      </c>
      <c r="P195">
        <f t="shared" si="7"/>
        <v>4</v>
      </c>
      <c r="Q195">
        <f t="shared" si="8"/>
        <v>0</v>
      </c>
      <c r="R195">
        <f t="shared" si="9"/>
        <v>0</v>
      </c>
      <c r="S195">
        <f t="shared" si="10"/>
        <v>0</v>
      </c>
      <c r="T195">
        <f t="shared" si="11"/>
        <v>0</v>
      </c>
      <c r="U195">
        <f t="shared" si="12"/>
        <v>0</v>
      </c>
      <c r="V195">
        <f t="shared" si="13"/>
        <v>0</v>
      </c>
      <c r="W195">
        <f t="shared" si="14"/>
        <v>0</v>
      </c>
      <c r="X195">
        <f t="shared" si="15"/>
        <v>0</v>
      </c>
      <c r="Y195">
        <v>0</v>
      </c>
      <c r="Z195">
        <f t="shared" si="16"/>
        <v>0</v>
      </c>
      <c r="AA195">
        <f t="shared" si="17"/>
        <v>4</v>
      </c>
      <c r="AB195">
        <f t="shared" si="18"/>
        <v>14</v>
      </c>
      <c r="AC195">
        <f t="shared" si="19"/>
        <v>44</v>
      </c>
      <c r="AD195" t="str">
        <f>VLOOKUP(AC195,Conceito!$B$2:$C$102,2,FALSE)</f>
        <v>C</v>
      </c>
    </row>
    <row r="196" spans="1:30">
      <c r="A196" s="1">
        <v>31</v>
      </c>
      <c r="B196" t="s">
        <v>412</v>
      </c>
      <c r="C196">
        <f t="shared" ref="C196:E196" si="48">IF(C34="Sim",5,0)</f>
        <v>5</v>
      </c>
      <c r="D196">
        <f t="shared" si="48"/>
        <v>5</v>
      </c>
      <c r="E196">
        <f t="shared" si="48"/>
        <v>5</v>
      </c>
      <c r="F196">
        <f t="shared" si="2"/>
        <v>3</v>
      </c>
      <c r="G196">
        <v>3</v>
      </c>
      <c r="H196">
        <f t="shared" si="3"/>
        <v>3</v>
      </c>
      <c r="I196">
        <f t="shared" si="4"/>
        <v>5</v>
      </c>
      <c r="J196">
        <f t="shared" si="5"/>
        <v>0</v>
      </c>
      <c r="K196">
        <f t="shared" si="5"/>
        <v>3</v>
      </c>
      <c r="L196">
        <v>1</v>
      </c>
      <c r="M196">
        <f t="shared" si="6"/>
        <v>0</v>
      </c>
      <c r="N196">
        <f t="shared" si="7"/>
        <v>4</v>
      </c>
      <c r="O196">
        <f t="shared" si="7"/>
        <v>4</v>
      </c>
      <c r="P196">
        <f t="shared" si="7"/>
        <v>4</v>
      </c>
      <c r="Q196">
        <f t="shared" si="8"/>
        <v>0</v>
      </c>
      <c r="R196">
        <f t="shared" si="9"/>
        <v>2</v>
      </c>
      <c r="S196">
        <f t="shared" si="10"/>
        <v>0</v>
      </c>
      <c r="T196">
        <f t="shared" si="11"/>
        <v>0</v>
      </c>
      <c r="U196">
        <f t="shared" si="12"/>
        <v>5</v>
      </c>
      <c r="V196">
        <f t="shared" si="13"/>
        <v>0</v>
      </c>
      <c r="W196">
        <f t="shared" si="14"/>
        <v>0</v>
      </c>
      <c r="X196">
        <f t="shared" si="15"/>
        <v>0</v>
      </c>
      <c r="Y196">
        <v>1</v>
      </c>
      <c r="Z196">
        <f t="shared" si="16"/>
        <v>4</v>
      </c>
      <c r="AA196">
        <f t="shared" si="17"/>
        <v>4</v>
      </c>
      <c r="AB196">
        <f t="shared" si="18"/>
        <v>14</v>
      </c>
      <c r="AC196">
        <f t="shared" si="19"/>
        <v>75</v>
      </c>
      <c r="AD196" t="str">
        <f>VLOOKUP(AC196,Conceito!$B$2:$C$102,2,FALSE)</f>
        <v>B+</v>
      </c>
    </row>
    <row r="197" spans="1:30">
      <c r="A197" s="1">
        <v>32</v>
      </c>
      <c r="B197" t="s">
        <v>422</v>
      </c>
      <c r="C197">
        <f t="shared" ref="C197:E197" si="49">IF(C35="Sim",5,0)</f>
        <v>5</v>
      </c>
      <c r="D197">
        <f t="shared" si="49"/>
        <v>5</v>
      </c>
      <c r="E197">
        <f t="shared" si="49"/>
        <v>5</v>
      </c>
      <c r="F197">
        <f t="shared" si="2"/>
        <v>3</v>
      </c>
      <c r="G197">
        <v>1</v>
      </c>
      <c r="H197">
        <f t="shared" si="3"/>
        <v>3</v>
      </c>
      <c r="I197">
        <f t="shared" si="4"/>
        <v>5</v>
      </c>
      <c r="J197">
        <f t="shared" si="5"/>
        <v>0</v>
      </c>
      <c r="K197">
        <f t="shared" si="5"/>
        <v>3</v>
      </c>
      <c r="L197">
        <v>1</v>
      </c>
      <c r="M197">
        <f t="shared" si="6"/>
        <v>0</v>
      </c>
      <c r="N197">
        <f t="shared" si="7"/>
        <v>4</v>
      </c>
      <c r="O197">
        <f t="shared" si="7"/>
        <v>4</v>
      </c>
      <c r="P197">
        <f t="shared" si="7"/>
        <v>4</v>
      </c>
      <c r="Q197">
        <f t="shared" si="8"/>
        <v>0</v>
      </c>
      <c r="R197">
        <f t="shared" si="9"/>
        <v>0</v>
      </c>
      <c r="S197">
        <f t="shared" si="10"/>
        <v>0</v>
      </c>
      <c r="T197">
        <f t="shared" si="11"/>
        <v>0</v>
      </c>
      <c r="U197">
        <f t="shared" si="12"/>
        <v>0</v>
      </c>
      <c r="V197">
        <f t="shared" si="13"/>
        <v>0</v>
      </c>
      <c r="W197">
        <f t="shared" si="14"/>
        <v>0</v>
      </c>
      <c r="X197">
        <f t="shared" si="15"/>
        <v>0</v>
      </c>
      <c r="Y197">
        <v>4</v>
      </c>
      <c r="Z197">
        <f t="shared" si="16"/>
        <v>0</v>
      </c>
      <c r="AA197">
        <f t="shared" si="17"/>
        <v>4</v>
      </c>
      <c r="AB197">
        <f t="shared" si="18"/>
        <v>14</v>
      </c>
      <c r="AC197">
        <f t="shared" si="19"/>
        <v>65</v>
      </c>
      <c r="AD197" t="str">
        <f>VLOOKUP(AC197,Conceito!$B$2:$C$102,2,FALSE)</f>
        <v>B</v>
      </c>
    </row>
    <row r="198" spans="1:30">
      <c r="A198" s="1">
        <v>33</v>
      </c>
      <c r="B198" t="s">
        <v>428</v>
      </c>
      <c r="C198">
        <f t="shared" ref="C198:E198" si="50">IF(C36="Sim",5,0)</f>
        <v>5</v>
      </c>
      <c r="D198">
        <f t="shared" si="50"/>
        <v>0</v>
      </c>
      <c r="E198">
        <f t="shared" si="50"/>
        <v>0</v>
      </c>
      <c r="F198">
        <f t="shared" si="2"/>
        <v>3</v>
      </c>
      <c r="G198">
        <v>3</v>
      </c>
      <c r="H198">
        <f t="shared" si="3"/>
        <v>3</v>
      </c>
      <c r="I198">
        <f t="shared" si="4"/>
        <v>5</v>
      </c>
      <c r="J198">
        <f t="shared" si="5"/>
        <v>0</v>
      </c>
      <c r="K198">
        <f t="shared" si="5"/>
        <v>3</v>
      </c>
      <c r="L198">
        <v>0</v>
      </c>
      <c r="M198">
        <f t="shared" si="6"/>
        <v>0</v>
      </c>
      <c r="N198">
        <f t="shared" si="7"/>
        <v>0</v>
      </c>
      <c r="O198">
        <f t="shared" si="7"/>
        <v>4</v>
      </c>
      <c r="P198">
        <f t="shared" si="7"/>
        <v>4</v>
      </c>
      <c r="Q198">
        <f t="shared" si="8"/>
        <v>0</v>
      </c>
      <c r="R198">
        <f t="shared" si="9"/>
        <v>0</v>
      </c>
      <c r="S198">
        <f t="shared" si="10"/>
        <v>0</v>
      </c>
      <c r="T198">
        <f t="shared" si="11"/>
        <v>0</v>
      </c>
      <c r="U198">
        <f t="shared" si="12"/>
        <v>0</v>
      </c>
      <c r="V198">
        <f t="shared" si="13"/>
        <v>0</v>
      </c>
      <c r="W198">
        <f t="shared" si="14"/>
        <v>0</v>
      </c>
      <c r="X198">
        <f t="shared" si="15"/>
        <v>0</v>
      </c>
      <c r="Y198">
        <v>0</v>
      </c>
      <c r="Z198">
        <f t="shared" si="16"/>
        <v>4</v>
      </c>
      <c r="AA198">
        <f t="shared" si="17"/>
        <v>4</v>
      </c>
      <c r="AB198">
        <f t="shared" si="18"/>
        <v>14</v>
      </c>
      <c r="AC198">
        <f t="shared" si="19"/>
        <v>52</v>
      </c>
      <c r="AD198" t="str">
        <f>VLOOKUP(AC198,Conceito!$B$2:$C$102,2,FALSE)</f>
        <v>C+</v>
      </c>
    </row>
    <row r="199" spans="1:30">
      <c r="A199" s="1">
        <v>34</v>
      </c>
      <c r="B199" t="s">
        <v>436</v>
      </c>
      <c r="C199">
        <f t="shared" ref="C199:E199" si="51">IF(C37="Sim",5,0)</f>
        <v>0</v>
      </c>
      <c r="D199">
        <f t="shared" si="51"/>
        <v>5</v>
      </c>
      <c r="E199">
        <f t="shared" si="51"/>
        <v>0</v>
      </c>
      <c r="F199">
        <f t="shared" si="2"/>
        <v>0</v>
      </c>
      <c r="G199">
        <v>1</v>
      </c>
      <c r="H199">
        <f t="shared" si="3"/>
        <v>3</v>
      </c>
      <c r="I199">
        <f t="shared" si="4"/>
        <v>5</v>
      </c>
      <c r="J199">
        <f t="shared" si="5"/>
        <v>0</v>
      </c>
      <c r="K199">
        <f t="shared" si="5"/>
        <v>3</v>
      </c>
      <c r="L199">
        <v>1</v>
      </c>
      <c r="M199">
        <f t="shared" si="6"/>
        <v>0</v>
      </c>
      <c r="N199">
        <f t="shared" si="7"/>
        <v>4</v>
      </c>
      <c r="O199">
        <f t="shared" si="7"/>
        <v>4</v>
      </c>
      <c r="P199">
        <f t="shared" si="7"/>
        <v>4</v>
      </c>
      <c r="Q199">
        <f t="shared" si="8"/>
        <v>0</v>
      </c>
      <c r="R199">
        <f t="shared" si="9"/>
        <v>0</v>
      </c>
      <c r="S199">
        <f t="shared" si="10"/>
        <v>0</v>
      </c>
      <c r="T199">
        <f t="shared" si="11"/>
        <v>0</v>
      </c>
      <c r="U199">
        <f t="shared" si="12"/>
        <v>0</v>
      </c>
      <c r="V199">
        <f t="shared" si="13"/>
        <v>0</v>
      </c>
      <c r="W199">
        <f t="shared" si="14"/>
        <v>0</v>
      </c>
      <c r="X199">
        <f t="shared" si="15"/>
        <v>0</v>
      </c>
      <c r="Y199">
        <v>2</v>
      </c>
      <c r="Z199">
        <f t="shared" si="16"/>
        <v>0</v>
      </c>
      <c r="AA199">
        <f t="shared" si="17"/>
        <v>4</v>
      </c>
      <c r="AB199">
        <f t="shared" si="18"/>
        <v>14</v>
      </c>
      <c r="AC199">
        <f t="shared" si="19"/>
        <v>50</v>
      </c>
      <c r="AD199" t="str">
        <f>VLOOKUP(AC199,Conceito!$B$2:$C$102,2,FALSE)</f>
        <v>C+</v>
      </c>
    </row>
    <row r="200" spans="1:30">
      <c r="A200" s="1">
        <v>35</v>
      </c>
      <c r="B200" t="s">
        <v>444</v>
      </c>
      <c r="C200">
        <f t="shared" ref="C200:E200" si="52">IF(C38="Sim",5,0)</f>
        <v>5</v>
      </c>
      <c r="D200">
        <f t="shared" si="52"/>
        <v>5</v>
      </c>
      <c r="E200">
        <f t="shared" si="52"/>
        <v>0</v>
      </c>
      <c r="F200">
        <f t="shared" si="2"/>
        <v>0</v>
      </c>
      <c r="G200">
        <v>1</v>
      </c>
      <c r="H200">
        <f t="shared" si="3"/>
        <v>3</v>
      </c>
      <c r="I200">
        <f t="shared" si="4"/>
        <v>5</v>
      </c>
      <c r="J200">
        <f t="shared" si="5"/>
        <v>0</v>
      </c>
      <c r="K200">
        <f t="shared" si="5"/>
        <v>3</v>
      </c>
      <c r="L200">
        <v>1</v>
      </c>
      <c r="M200">
        <f t="shared" si="6"/>
        <v>0</v>
      </c>
      <c r="N200">
        <f t="shared" si="7"/>
        <v>0</v>
      </c>
      <c r="O200">
        <f t="shared" si="7"/>
        <v>4</v>
      </c>
      <c r="P200">
        <f t="shared" si="7"/>
        <v>4</v>
      </c>
      <c r="Q200">
        <f t="shared" si="8"/>
        <v>0</v>
      </c>
      <c r="R200">
        <f t="shared" si="9"/>
        <v>0</v>
      </c>
      <c r="S200">
        <f t="shared" si="10"/>
        <v>0</v>
      </c>
      <c r="T200">
        <f t="shared" si="11"/>
        <v>0</v>
      </c>
      <c r="U200">
        <f t="shared" si="12"/>
        <v>5</v>
      </c>
      <c r="V200">
        <f t="shared" si="13"/>
        <v>0</v>
      </c>
      <c r="W200">
        <f t="shared" si="14"/>
        <v>0</v>
      </c>
      <c r="X200">
        <f t="shared" si="15"/>
        <v>0</v>
      </c>
      <c r="Y200">
        <v>0</v>
      </c>
      <c r="Z200">
        <f t="shared" si="16"/>
        <v>4</v>
      </c>
      <c r="AA200">
        <f t="shared" si="17"/>
        <v>4</v>
      </c>
      <c r="AB200">
        <f t="shared" si="18"/>
        <v>14</v>
      </c>
      <c r="AC200">
        <f t="shared" si="19"/>
        <v>58</v>
      </c>
      <c r="AD200" t="str">
        <f>VLOOKUP(AC200,Conceito!$B$2:$C$102,2,FALSE)</f>
        <v>C+</v>
      </c>
    </row>
    <row r="201" spans="1:30">
      <c r="A201" s="1">
        <v>36</v>
      </c>
      <c r="B201" t="s">
        <v>451</v>
      </c>
      <c r="C201">
        <f t="shared" ref="C201:E201" si="53">IF(C39="Sim",5,0)</f>
        <v>5</v>
      </c>
      <c r="D201">
        <f t="shared" si="53"/>
        <v>5</v>
      </c>
      <c r="E201">
        <f t="shared" si="53"/>
        <v>0</v>
      </c>
      <c r="F201">
        <f t="shared" si="2"/>
        <v>0</v>
      </c>
      <c r="G201">
        <v>1</v>
      </c>
      <c r="H201">
        <f t="shared" si="3"/>
        <v>3</v>
      </c>
      <c r="I201">
        <f t="shared" si="4"/>
        <v>5</v>
      </c>
      <c r="J201">
        <f t="shared" si="5"/>
        <v>0</v>
      </c>
      <c r="K201">
        <f t="shared" si="5"/>
        <v>3</v>
      </c>
      <c r="L201">
        <v>1</v>
      </c>
      <c r="M201">
        <f t="shared" si="6"/>
        <v>5</v>
      </c>
      <c r="N201">
        <f t="shared" si="7"/>
        <v>4</v>
      </c>
      <c r="O201">
        <f t="shared" si="7"/>
        <v>4</v>
      </c>
      <c r="P201">
        <f t="shared" si="7"/>
        <v>4</v>
      </c>
      <c r="Q201">
        <f t="shared" si="8"/>
        <v>0</v>
      </c>
      <c r="R201">
        <f t="shared" si="9"/>
        <v>2</v>
      </c>
      <c r="S201">
        <f t="shared" si="10"/>
        <v>0</v>
      </c>
      <c r="T201">
        <f t="shared" si="11"/>
        <v>0</v>
      </c>
      <c r="U201">
        <f t="shared" si="12"/>
        <v>5</v>
      </c>
      <c r="V201">
        <f t="shared" si="13"/>
        <v>0</v>
      </c>
      <c r="W201">
        <f t="shared" si="14"/>
        <v>0</v>
      </c>
      <c r="X201">
        <f t="shared" si="15"/>
        <v>0</v>
      </c>
      <c r="Y201">
        <v>1</v>
      </c>
      <c r="Z201">
        <f t="shared" si="16"/>
        <v>4</v>
      </c>
      <c r="AA201">
        <f t="shared" si="17"/>
        <v>4</v>
      </c>
      <c r="AB201">
        <f t="shared" si="18"/>
        <v>14</v>
      </c>
      <c r="AC201">
        <f t="shared" si="19"/>
        <v>70</v>
      </c>
      <c r="AD201" t="str">
        <f>VLOOKUP(AC201,Conceito!$B$2:$C$102,2,FALSE)</f>
        <v>B</v>
      </c>
    </row>
    <row r="202" spans="1:30">
      <c r="A202" s="1">
        <v>37</v>
      </c>
      <c r="B202" t="s">
        <v>460</v>
      </c>
      <c r="C202">
        <f t="shared" ref="C202:E202" si="54">IF(C40="Sim",5,0)</f>
        <v>5</v>
      </c>
      <c r="D202">
        <f t="shared" si="54"/>
        <v>0</v>
      </c>
      <c r="E202">
        <f t="shared" si="54"/>
        <v>0</v>
      </c>
      <c r="F202">
        <f t="shared" si="2"/>
        <v>0</v>
      </c>
      <c r="G202">
        <v>1</v>
      </c>
      <c r="H202">
        <f t="shared" si="3"/>
        <v>3</v>
      </c>
      <c r="I202">
        <f t="shared" si="4"/>
        <v>5</v>
      </c>
      <c r="J202">
        <f t="shared" si="5"/>
        <v>0</v>
      </c>
      <c r="K202">
        <f t="shared" si="5"/>
        <v>3</v>
      </c>
      <c r="L202">
        <v>1</v>
      </c>
      <c r="M202">
        <f t="shared" si="6"/>
        <v>0</v>
      </c>
      <c r="N202">
        <f t="shared" si="7"/>
        <v>4</v>
      </c>
      <c r="O202">
        <f t="shared" si="7"/>
        <v>4</v>
      </c>
      <c r="P202">
        <f t="shared" si="7"/>
        <v>4</v>
      </c>
      <c r="Q202">
        <f t="shared" si="8"/>
        <v>0</v>
      </c>
      <c r="R202">
        <f t="shared" si="9"/>
        <v>0</v>
      </c>
      <c r="S202">
        <f t="shared" si="10"/>
        <v>0</v>
      </c>
      <c r="T202">
        <f t="shared" si="11"/>
        <v>0</v>
      </c>
      <c r="U202">
        <f t="shared" si="12"/>
        <v>0</v>
      </c>
      <c r="V202">
        <f t="shared" si="13"/>
        <v>0</v>
      </c>
      <c r="W202">
        <f t="shared" si="14"/>
        <v>0</v>
      </c>
      <c r="X202">
        <f t="shared" si="15"/>
        <v>0</v>
      </c>
      <c r="Y202">
        <v>0</v>
      </c>
      <c r="Z202">
        <f t="shared" si="16"/>
        <v>0</v>
      </c>
      <c r="AA202">
        <f t="shared" si="17"/>
        <v>4</v>
      </c>
      <c r="AB202">
        <f t="shared" si="18"/>
        <v>14</v>
      </c>
      <c r="AC202">
        <f t="shared" si="19"/>
        <v>48</v>
      </c>
      <c r="AD202" t="str">
        <f>VLOOKUP(AC202,Conceito!$B$2:$C$102,2,FALSE)</f>
        <v>C</v>
      </c>
    </row>
    <row r="203" spans="1:30">
      <c r="A203" s="1">
        <v>38</v>
      </c>
      <c r="B203" t="s">
        <v>469</v>
      </c>
      <c r="C203">
        <f t="shared" ref="C203:E203" si="55">IF(C41="Sim",5,0)</f>
        <v>0</v>
      </c>
      <c r="D203">
        <f t="shared" si="55"/>
        <v>5</v>
      </c>
      <c r="E203">
        <f t="shared" si="55"/>
        <v>5</v>
      </c>
      <c r="F203">
        <f t="shared" si="2"/>
        <v>3</v>
      </c>
      <c r="G203">
        <v>3</v>
      </c>
      <c r="H203">
        <f t="shared" si="3"/>
        <v>3</v>
      </c>
      <c r="I203">
        <f t="shared" si="4"/>
        <v>5</v>
      </c>
      <c r="J203">
        <f t="shared" si="5"/>
        <v>0</v>
      </c>
      <c r="K203">
        <f t="shared" si="5"/>
        <v>3</v>
      </c>
      <c r="L203">
        <v>2</v>
      </c>
      <c r="M203">
        <f t="shared" si="6"/>
        <v>5</v>
      </c>
      <c r="N203">
        <f t="shared" si="7"/>
        <v>4</v>
      </c>
      <c r="O203">
        <f t="shared" si="7"/>
        <v>4</v>
      </c>
      <c r="P203">
        <f t="shared" si="7"/>
        <v>4</v>
      </c>
      <c r="Q203">
        <f t="shared" si="8"/>
        <v>0</v>
      </c>
      <c r="R203">
        <f t="shared" si="9"/>
        <v>0</v>
      </c>
      <c r="S203">
        <f t="shared" si="10"/>
        <v>0</v>
      </c>
      <c r="T203">
        <f t="shared" si="11"/>
        <v>0</v>
      </c>
      <c r="U203">
        <f t="shared" si="12"/>
        <v>0</v>
      </c>
      <c r="V203">
        <f t="shared" si="13"/>
        <v>0</v>
      </c>
      <c r="W203">
        <f t="shared" si="14"/>
        <v>0</v>
      </c>
      <c r="X203">
        <f t="shared" si="15"/>
        <v>0</v>
      </c>
      <c r="Y203">
        <v>4</v>
      </c>
      <c r="Z203">
        <f t="shared" si="16"/>
        <v>4</v>
      </c>
      <c r="AA203">
        <f t="shared" si="17"/>
        <v>4</v>
      </c>
      <c r="AB203">
        <f t="shared" si="18"/>
        <v>14</v>
      </c>
      <c r="AC203">
        <f t="shared" si="19"/>
        <v>72</v>
      </c>
      <c r="AD203" t="str">
        <f>VLOOKUP(AC203,Conceito!$B$2:$C$102,2,FALSE)</f>
        <v>B</v>
      </c>
    </row>
    <row r="204" spans="1:30">
      <c r="A204" s="1">
        <v>39</v>
      </c>
      <c r="B204" t="s">
        <v>481</v>
      </c>
      <c r="C204">
        <f t="shared" ref="C204:E204" si="56">IF(C42="Sim",5,0)</f>
        <v>5</v>
      </c>
      <c r="D204">
        <f t="shared" si="56"/>
        <v>0</v>
      </c>
      <c r="E204">
        <f t="shared" si="56"/>
        <v>0</v>
      </c>
      <c r="F204">
        <f t="shared" si="2"/>
        <v>0</v>
      </c>
      <c r="G204">
        <v>1</v>
      </c>
      <c r="H204">
        <f t="shared" si="3"/>
        <v>3</v>
      </c>
      <c r="I204">
        <f t="shared" si="4"/>
        <v>5</v>
      </c>
      <c r="J204">
        <f t="shared" si="5"/>
        <v>0</v>
      </c>
      <c r="K204">
        <f t="shared" si="5"/>
        <v>3</v>
      </c>
      <c r="L204">
        <v>1</v>
      </c>
      <c r="M204">
        <f t="shared" si="6"/>
        <v>0</v>
      </c>
      <c r="N204">
        <f t="shared" si="7"/>
        <v>0</v>
      </c>
      <c r="O204">
        <f t="shared" si="7"/>
        <v>4</v>
      </c>
      <c r="P204">
        <f t="shared" si="7"/>
        <v>4</v>
      </c>
      <c r="Q204">
        <f t="shared" si="8"/>
        <v>0</v>
      </c>
      <c r="R204">
        <f t="shared" si="9"/>
        <v>0</v>
      </c>
      <c r="S204">
        <f t="shared" si="10"/>
        <v>0</v>
      </c>
      <c r="T204">
        <f t="shared" si="11"/>
        <v>0</v>
      </c>
      <c r="U204">
        <f t="shared" si="12"/>
        <v>5</v>
      </c>
      <c r="V204">
        <f t="shared" si="13"/>
        <v>0</v>
      </c>
      <c r="W204">
        <f t="shared" si="14"/>
        <v>0</v>
      </c>
      <c r="X204">
        <f t="shared" si="15"/>
        <v>2</v>
      </c>
      <c r="Y204">
        <v>0</v>
      </c>
      <c r="Z204">
        <f t="shared" si="16"/>
        <v>4</v>
      </c>
      <c r="AA204">
        <f t="shared" si="17"/>
        <v>4</v>
      </c>
      <c r="AB204">
        <f t="shared" si="18"/>
        <v>14</v>
      </c>
      <c r="AC204">
        <f t="shared" si="19"/>
        <v>55</v>
      </c>
      <c r="AD204" t="str">
        <f>VLOOKUP(AC204,Conceito!$B$2:$C$102,2,FALSE)</f>
        <v>C+</v>
      </c>
    </row>
    <row r="205" spans="1:30">
      <c r="A205" s="1">
        <v>40</v>
      </c>
      <c r="B205" t="s">
        <v>491</v>
      </c>
      <c r="C205">
        <f t="shared" ref="C205:E205" si="57">IF(C43="Sim",5,0)</f>
        <v>0</v>
      </c>
      <c r="D205">
        <f t="shared" si="57"/>
        <v>0</v>
      </c>
      <c r="E205">
        <f t="shared" si="57"/>
        <v>0</v>
      </c>
      <c r="F205">
        <f t="shared" si="2"/>
        <v>0</v>
      </c>
      <c r="G205">
        <v>1</v>
      </c>
      <c r="H205">
        <f t="shared" si="3"/>
        <v>3</v>
      </c>
      <c r="I205">
        <f t="shared" si="4"/>
        <v>5</v>
      </c>
      <c r="J205">
        <f t="shared" si="5"/>
        <v>0</v>
      </c>
      <c r="K205">
        <f t="shared" si="5"/>
        <v>3</v>
      </c>
      <c r="L205">
        <v>1</v>
      </c>
      <c r="M205">
        <f t="shared" si="6"/>
        <v>0</v>
      </c>
      <c r="N205">
        <f t="shared" si="7"/>
        <v>4</v>
      </c>
      <c r="O205">
        <f t="shared" si="7"/>
        <v>4</v>
      </c>
      <c r="P205">
        <f t="shared" si="7"/>
        <v>4</v>
      </c>
      <c r="Q205">
        <f t="shared" si="8"/>
        <v>0</v>
      </c>
      <c r="R205">
        <f t="shared" si="9"/>
        <v>0</v>
      </c>
      <c r="S205">
        <f t="shared" si="10"/>
        <v>0</v>
      </c>
      <c r="T205">
        <f t="shared" si="11"/>
        <v>0</v>
      </c>
      <c r="U205">
        <f t="shared" si="12"/>
        <v>0</v>
      </c>
      <c r="V205">
        <f t="shared" si="13"/>
        <v>0</v>
      </c>
      <c r="W205">
        <f t="shared" si="14"/>
        <v>0</v>
      </c>
      <c r="X205">
        <f t="shared" si="15"/>
        <v>0</v>
      </c>
      <c r="Y205">
        <v>0</v>
      </c>
      <c r="Z205">
        <f t="shared" si="16"/>
        <v>0</v>
      </c>
      <c r="AA205">
        <f t="shared" si="17"/>
        <v>4</v>
      </c>
      <c r="AB205">
        <f t="shared" si="18"/>
        <v>14</v>
      </c>
      <c r="AC205">
        <f t="shared" si="19"/>
        <v>43</v>
      </c>
      <c r="AD205" t="str">
        <f>VLOOKUP(AC205,Conceito!$B$2:$C$102,2,FALSE)</f>
        <v>C</v>
      </c>
    </row>
    <row r="206" spans="1:30">
      <c r="A206" s="1">
        <v>41</v>
      </c>
      <c r="B206" t="s">
        <v>498</v>
      </c>
      <c r="C206">
        <f t="shared" ref="C206:E206" si="58">IF(C44="Sim",5,0)</f>
        <v>5</v>
      </c>
      <c r="D206">
        <f t="shared" si="58"/>
        <v>5</v>
      </c>
      <c r="E206">
        <f t="shared" si="58"/>
        <v>5</v>
      </c>
      <c r="F206">
        <f t="shared" si="2"/>
        <v>0</v>
      </c>
      <c r="G206">
        <v>1</v>
      </c>
      <c r="H206">
        <f t="shared" si="3"/>
        <v>3</v>
      </c>
      <c r="I206">
        <f t="shared" si="4"/>
        <v>5</v>
      </c>
      <c r="J206">
        <f t="shared" si="5"/>
        <v>0</v>
      </c>
      <c r="K206">
        <f t="shared" si="5"/>
        <v>3</v>
      </c>
      <c r="L206">
        <v>0</v>
      </c>
      <c r="M206">
        <f t="shared" si="6"/>
        <v>0</v>
      </c>
      <c r="N206">
        <f t="shared" si="7"/>
        <v>4</v>
      </c>
      <c r="O206">
        <f t="shared" si="7"/>
        <v>4</v>
      </c>
      <c r="P206">
        <f t="shared" si="7"/>
        <v>4</v>
      </c>
      <c r="Q206">
        <f t="shared" si="8"/>
        <v>0</v>
      </c>
      <c r="R206">
        <f t="shared" si="9"/>
        <v>0</v>
      </c>
      <c r="S206">
        <f t="shared" si="10"/>
        <v>0</v>
      </c>
      <c r="T206">
        <f t="shared" si="11"/>
        <v>0</v>
      </c>
      <c r="U206">
        <f t="shared" si="12"/>
        <v>5</v>
      </c>
      <c r="V206">
        <f t="shared" si="13"/>
        <v>0</v>
      </c>
      <c r="W206">
        <f t="shared" si="14"/>
        <v>0</v>
      </c>
      <c r="X206">
        <f t="shared" si="15"/>
        <v>0</v>
      </c>
      <c r="Y206">
        <v>0</v>
      </c>
      <c r="Z206">
        <f t="shared" si="16"/>
        <v>0</v>
      </c>
      <c r="AA206">
        <f t="shared" si="17"/>
        <v>4</v>
      </c>
      <c r="AB206">
        <f t="shared" si="18"/>
        <v>14</v>
      </c>
      <c r="AC206">
        <f t="shared" si="19"/>
        <v>62</v>
      </c>
      <c r="AD206" t="str">
        <f>VLOOKUP(AC206,Conceito!$B$2:$C$102,2,FALSE)</f>
        <v>B</v>
      </c>
    </row>
    <row r="207" spans="1:30">
      <c r="A207" s="1">
        <v>42</v>
      </c>
      <c r="B207" t="s">
        <v>509</v>
      </c>
      <c r="C207">
        <f t="shared" ref="C207:E207" si="59">IF(C45="Sim",5,0)</f>
        <v>5</v>
      </c>
      <c r="D207">
        <f t="shared" si="59"/>
        <v>5</v>
      </c>
      <c r="E207">
        <f t="shared" si="59"/>
        <v>0</v>
      </c>
      <c r="F207">
        <f t="shared" si="2"/>
        <v>0</v>
      </c>
      <c r="G207">
        <v>1</v>
      </c>
      <c r="H207">
        <f t="shared" si="3"/>
        <v>3</v>
      </c>
      <c r="I207">
        <f t="shared" si="4"/>
        <v>5</v>
      </c>
      <c r="J207">
        <f t="shared" si="5"/>
        <v>0</v>
      </c>
      <c r="K207">
        <f t="shared" si="5"/>
        <v>3</v>
      </c>
      <c r="L207">
        <v>1</v>
      </c>
      <c r="M207">
        <f t="shared" si="6"/>
        <v>0</v>
      </c>
      <c r="N207">
        <f t="shared" si="7"/>
        <v>0</v>
      </c>
      <c r="O207">
        <f t="shared" si="7"/>
        <v>0</v>
      </c>
      <c r="P207">
        <f t="shared" si="7"/>
        <v>4</v>
      </c>
      <c r="Q207">
        <f t="shared" si="8"/>
        <v>0</v>
      </c>
      <c r="R207">
        <f t="shared" si="9"/>
        <v>0</v>
      </c>
      <c r="S207">
        <f t="shared" si="10"/>
        <v>0</v>
      </c>
      <c r="T207">
        <f t="shared" si="11"/>
        <v>0</v>
      </c>
      <c r="U207">
        <f t="shared" si="12"/>
        <v>0</v>
      </c>
      <c r="V207">
        <f t="shared" si="13"/>
        <v>0</v>
      </c>
      <c r="W207">
        <f t="shared" si="14"/>
        <v>0</v>
      </c>
      <c r="X207">
        <f t="shared" si="15"/>
        <v>0</v>
      </c>
      <c r="Y207">
        <v>2</v>
      </c>
      <c r="Z207">
        <f t="shared" si="16"/>
        <v>4</v>
      </c>
      <c r="AA207">
        <f t="shared" si="17"/>
        <v>4</v>
      </c>
      <c r="AB207">
        <f t="shared" si="18"/>
        <v>14</v>
      </c>
      <c r="AC207">
        <f t="shared" si="19"/>
        <v>51</v>
      </c>
      <c r="AD207" t="str">
        <f>VLOOKUP(AC207,Conceito!$B$2:$C$102,2,FALSE)</f>
        <v>C+</v>
      </c>
    </row>
    <row r="208" spans="1:30">
      <c r="A208" s="1">
        <v>43</v>
      </c>
      <c r="B208" t="s">
        <v>519</v>
      </c>
      <c r="C208">
        <f t="shared" ref="C208:E208" si="60">IF(C46="Sim",5,0)</f>
        <v>0</v>
      </c>
      <c r="D208">
        <f t="shared" si="60"/>
        <v>0</v>
      </c>
      <c r="E208">
        <f t="shared" si="60"/>
        <v>0</v>
      </c>
      <c r="F208">
        <f t="shared" si="2"/>
        <v>0</v>
      </c>
      <c r="G208">
        <v>1</v>
      </c>
      <c r="H208">
        <f t="shared" si="3"/>
        <v>3</v>
      </c>
      <c r="I208">
        <f t="shared" si="4"/>
        <v>5</v>
      </c>
      <c r="J208">
        <f t="shared" si="5"/>
        <v>0</v>
      </c>
      <c r="K208">
        <f t="shared" si="5"/>
        <v>3</v>
      </c>
      <c r="L208">
        <v>1</v>
      </c>
      <c r="M208">
        <f t="shared" si="6"/>
        <v>5</v>
      </c>
      <c r="N208">
        <f t="shared" si="7"/>
        <v>0</v>
      </c>
      <c r="O208">
        <f t="shared" si="7"/>
        <v>4</v>
      </c>
      <c r="P208">
        <f t="shared" si="7"/>
        <v>4</v>
      </c>
      <c r="Q208">
        <f t="shared" si="8"/>
        <v>0</v>
      </c>
      <c r="R208">
        <f t="shared" si="9"/>
        <v>2</v>
      </c>
      <c r="S208">
        <f t="shared" si="10"/>
        <v>0</v>
      </c>
      <c r="T208">
        <f t="shared" si="11"/>
        <v>0</v>
      </c>
      <c r="U208">
        <f t="shared" si="12"/>
        <v>5</v>
      </c>
      <c r="V208">
        <f t="shared" si="13"/>
        <v>0</v>
      </c>
      <c r="W208">
        <f t="shared" si="14"/>
        <v>0</v>
      </c>
      <c r="X208">
        <f t="shared" si="15"/>
        <v>0</v>
      </c>
      <c r="Y208">
        <v>1</v>
      </c>
      <c r="Z208">
        <f t="shared" si="16"/>
        <v>4</v>
      </c>
      <c r="AA208">
        <f t="shared" si="17"/>
        <v>4</v>
      </c>
      <c r="AB208">
        <f t="shared" si="18"/>
        <v>14</v>
      </c>
      <c r="AC208">
        <f t="shared" si="19"/>
        <v>56</v>
      </c>
      <c r="AD208" t="str">
        <f>VLOOKUP(AC208,Conceito!$B$2:$C$102,2,FALSE)</f>
        <v>C+</v>
      </c>
    </row>
    <row r="209" spans="1:30">
      <c r="A209" s="1">
        <v>44</v>
      </c>
      <c r="B209" t="s">
        <v>526</v>
      </c>
      <c r="C209">
        <f t="shared" ref="C209:E209" si="61">IF(C47="Sim",5,0)</f>
        <v>5</v>
      </c>
      <c r="D209">
        <f t="shared" si="61"/>
        <v>0</v>
      </c>
      <c r="E209">
        <f t="shared" si="61"/>
        <v>0</v>
      </c>
      <c r="F209">
        <f t="shared" si="2"/>
        <v>0</v>
      </c>
      <c r="G209">
        <v>3</v>
      </c>
      <c r="H209">
        <f t="shared" si="3"/>
        <v>3</v>
      </c>
      <c r="I209">
        <f t="shared" si="4"/>
        <v>5</v>
      </c>
      <c r="J209">
        <f t="shared" si="5"/>
        <v>0</v>
      </c>
      <c r="K209">
        <f t="shared" si="5"/>
        <v>3</v>
      </c>
      <c r="L209">
        <v>1</v>
      </c>
      <c r="M209">
        <f t="shared" si="6"/>
        <v>5</v>
      </c>
      <c r="N209">
        <f t="shared" si="7"/>
        <v>0</v>
      </c>
      <c r="O209">
        <f t="shared" si="7"/>
        <v>4</v>
      </c>
      <c r="P209">
        <f t="shared" si="7"/>
        <v>4</v>
      </c>
      <c r="Q209">
        <f t="shared" si="8"/>
        <v>0</v>
      </c>
      <c r="R209">
        <f t="shared" si="9"/>
        <v>0</v>
      </c>
      <c r="S209">
        <f t="shared" si="10"/>
        <v>0</v>
      </c>
      <c r="T209">
        <f t="shared" si="11"/>
        <v>0</v>
      </c>
      <c r="U209">
        <f t="shared" si="12"/>
        <v>0</v>
      </c>
      <c r="V209">
        <f t="shared" si="13"/>
        <v>0</v>
      </c>
      <c r="W209">
        <f t="shared" si="14"/>
        <v>0</v>
      </c>
      <c r="X209">
        <f t="shared" si="15"/>
        <v>2</v>
      </c>
      <c r="Y209">
        <v>1</v>
      </c>
      <c r="Z209">
        <f t="shared" si="16"/>
        <v>0</v>
      </c>
      <c r="AA209">
        <f t="shared" si="17"/>
        <v>4</v>
      </c>
      <c r="AB209">
        <f t="shared" si="18"/>
        <v>14</v>
      </c>
      <c r="AC209">
        <f t="shared" si="19"/>
        <v>54</v>
      </c>
      <c r="AD209" t="str">
        <f>VLOOKUP(AC209,Conceito!$B$2:$C$102,2,FALSE)</f>
        <v>C+</v>
      </c>
    </row>
    <row r="210" spans="1:30">
      <c r="A210" s="1">
        <v>45</v>
      </c>
      <c r="B210" t="s">
        <v>535</v>
      </c>
      <c r="C210">
        <f t="shared" ref="C210:E210" si="62">IF(C48="Sim",5,0)</f>
        <v>0</v>
      </c>
      <c r="D210">
        <f t="shared" si="62"/>
        <v>0</v>
      </c>
      <c r="E210">
        <f t="shared" si="62"/>
        <v>0</v>
      </c>
      <c r="F210">
        <f t="shared" si="2"/>
        <v>0</v>
      </c>
      <c r="G210">
        <v>1</v>
      </c>
      <c r="H210">
        <f t="shared" si="3"/>
        <v>3</v>
      </c>
      <c r="I210">
        <f t="shared" si="4"/>
        <v>5</v>
      </c>
      <c r="J210">
        <f t="shared" si="5"/>
        <v>0</v>
      </c>
      <c r="K210">
        <f t="shared" si="5"/>
        <v>3</v>
      </c>
      <c r="L210">
        <v>2</v>
      </c>
      <c r="M210">
        <f t="shared" si="6"/>
        <v>0</v>
      </c>
      <c r="N210">
        <f t="shared" si="7"/>
        <v>4</v>
      </c>
      <c r="O210">
        <f t="shared" si="7"/>
        <v>4</v>
      </c>
      <c r="P210">
        <f t="shared" si="7"/>
        <v>4</v>
      </c>
      <c r="Q210">
        <f t="shared" si="8"/>
        <v>0</v>
      </c>
      <c r="R210">
        <f t="shared" si="9"/>
        <v>2</v>
      </c>
      <c r="S210">
        <f t="shared" si="10"/>
        <v>0</v>
      </c>
      <c r="T210">
        <f t="shared" si="11"/>
        <v>2</v>
      </c>
      <c r="U210">
        <f t="shared" si="12"/>
        <v>0</v>
      </c>
      <c r="V210">
        <f t="shared" si="13"/>
        <v>0</v>
      </c>
      <c r="W210">
        <f t="shared" si="14"/>
        <v>0</v>
      </c>
      <c r="X210">
        <f t="shared" si="15"/>
        <v>0</v>
      </c>
      <c r="Y210">
        <v>0</v>
      </c>
      <c r="Z210">
        <f t="shared" si="16"/>
        <v>4</v>
      </c>
      <c r="AA210">
        <f t="shared" si="17"/>
        <v>4</v>
      </c>
      <c r="AB210">
        <f t="shared" si="18"/>
        <v>14</v>
      </c>
      <c r="AC210">
        <f t="shared" si="19"/>
        <v>52</v>
      </c>
      <c r="AD210" t="str">
        <f>VLOOKUP(AC210,Conceito!$B$2:$C$102,2,FALSE)</f>
        <v>C+</v>
      </c>
    </row>
    <row r="211" spans="1:30">
      <c r="A211" s="1">
        <v>46</v>
      </c>
      <c r="B211" t="s">
        <v>542</v>
      </c>
      <c r="C211">
        <f t="shared" ref="C211:E211" si="63">IF(C49="Sim",5,0)</f>
        <v>5</v>
      </c>
      <c r="D211">
        <f t="shared" si="63"/>
        <v>5</v>
      </c>
      <c r="E211">
        <f t="shared" si="63"/>
        <v>0</v>
      </c>
      <c r="F211">
        <f t="shared" si="2"/>
        <v>0</v>
      </c>
      <c r="G211">
        <v>1</v>
      </c>
      <c r="H211">
        <f t="shared" si="3"/>
        <v>3</v>
      </c>
      <c r="I211">
        <f t="shared" si="4"/>
        <v>5</v>
      </c>
      <c r="J211">
        <f t="shared" si="5"/>
        <v>0</v>
      </c>
      <c r="K211">
        <f t="shared" si="5"/>
        <v>3</v>
      </c>
      <c r="L211">
        <v>1</v>
      </c>
      <c r="M211">
        <f t="shared" si="6"/>
        <v>0</v>
      </c>
      <c r="N211">
        <f t="shared" si="7"/>
        <v>4</v>
      </c>
      <c r="O211">
        <f t="shared" si="7"/>
        <v>4</v>
      </c>
      <c r="P211">
        <f t="shared" si="7"/>
        <v>4</v>
      </c>
      <c r="Q211">
        <f t="shared" si="8"/>
        <v>0</v>
      </c>
      <c r="R211">
        <f t="shared" si="9"/>
        <v>0</v>
      </c>
      <c r="S211">
        <f t="shared" si="10"/>
        <v>0</v>
      </c>
      <c r="T211">
        <f t="shared" si="11"/>
        <v>0</v>
      </c>
      <c r="U211">
        <f t="shared" si="12"/>
        <v>0</v>
      </c>
      <c r="V211">
        <f t="shared" si="13"/>
        <v>0</v>
      </c>
      <c r="W211">
        <f t="shared" si="14"/>
        <v>0</v>
      </c>
      <c r="X211">
        <f t="shared" si="15"/>
        <v>0</v>
      </c>
      <c r="Y211">
        <v>0</v>
      </c>
      <c r="Z211">
        <f t="shared" si="16"/>
        <v>4</v>
      </c>
      <c r="AA211">
        <f t="shared" si="17"/>
        <v>4</v>
      </c>
      <c r="AB211">
        <f t="shared" si="18"/>
        <v>14</v>
      </c>
      <c r="AC211">
        <f t="shared" si="19"/>
        <v>57</v>
      </c>
      <c r="AD211" t="str">
        <f>VLOOKUP(AC211,Conceito!$B$2:$C$102,2,FALSE)</f>
        <v>C+</v>
      </c>
    </row>
    <row r="212" spans="1:30">
      <c r="A212" s="1">
        <v>47</v>
      </c>
      <c r="B212" t="s">
        <v>553</v>
      </c>
      <c r="C212">
        <f t="shared" ref="C212:E212" si="64">IF(C50="Sim",5,0)</f>
        <v>5</v>
      </c>
      <c r="D212">
        <f t="shared" si="64"/>
        <v>5</v>
      </c>
      <c r="E212">
        <f t="shared" si="64"/>
        <v>5</v>
      </c>
      <c r="F212">
        <f t="shared" si="2"/>
        <v>3</v>
      </c>
      <c r="G212">
        <v>1</v>
      </c>
      <c r="H212">
        <f t="shared" si="3"/>
        <v>3</v>
      </c>
      <c r="I212">
        <f t="shared" si="4"/>
        <v>5</v>
      </c>
      <c r="J212">
        <f t="shared" si="5"/>
        <v>0</v>
      </c>
      <c r="K212">
        <f t="shared" si="5"/>
        <v>3</v>
      </c>
      <c r="L212">
        <v>0</v>
      </c>
      <c r="M212">
        <f t="shared" si="6"/>
        <v>0</v>
      </c>
      <c r="N212">
        <f t="shared" si="7"/>
        <v>4</v>
      </c>
      <c r="O212">
        <f t="shared" si="7"/>
        <v>0</v>
      </c>
      <c r="P212">
        <f t="shared" si="7"/>
        <v>4</v>
      </c>
      <c r="Q212">
        <f t="shared" si="8"/>
        <v>0</v>
      </c>
      <c r="R212">
        <f t="shared" si="9"/>
        <v>0</v>
      </c>
      <c r="S212">
        <f t="shared" si="10"/>
        <v>0</v>
      </c>
      <c r="T212">
        <f t="shared" si="11"/>
        <v>0</v>
      </c>
      <c r="U212">
        <f t="shared" si="12"/>
        <v>0</v>
      </c>
      <c r="V212">
        <f t="shared" si="13"/>
        <v>0</v>
      </c>
      <c r="W212">
        <f t="shared" si="14"/>
        <v>0</v>
      </c>
      <c r="X212">
        <f t="shared" si="15"/>
        <v>0</v>
      </c>
      <c r="Y212">
        <v>1</v>
      </c>
      <c r="Z212">
        <f t="shared" si="16"/>
        <v>4</v>
      </c>
      <c r="AA212">
        <f t="shared" si="17"/>
        <v>4</v>
      </c>
      <c r="AB212">
        <f t="shared" si="18"/>
        <v>0</v>
      </c>
      <c r="AC212">
        <f t="shared" si="19"/>
        <v>47</v>
      </c>
      <c r="AD212" t="str">
        <f>VLOOKUP(AC212,Conceito!$B$2:$C$102,2,FALSE)</f>
        <v>C</v>
      </c>
    </row>
    <row r="213" spans="1:30">
      <c r="A213" s="1">
        <v>48</v>
      </c>
      <c r="B213" t="s">
        <v>559</v>
      </c>
      <c r="C213">
        <f t="shared" ref="C213:E213" si="65">IF(C51="Sim",5,0)</f>
        <v>5</v>
      </c>
      <c r="D213">
        <f t="shared" si="65"/>
        <v>5</v>
      </c>
      <c r="E213">
        <f t="shared" si="65"/>
        <v>5</v>
      </c>
      <c r="F213">
        <f t="shared" si="2"/>
        <v>3</v>
      </c>
      <c r="G213">
        <v>3</v>
      </c>
      <c r="H213">
        <f t="shared" si="3"/>
        <v>3</v>
      </c>
      <c r="I213">
        <f t="shared" si="4"/>
        <v>5</v>
      </c>
      <c r="J213">
        <f t="shared" si="5"/>
        <v>0</v>
      </c>
      <c r="K213">
        <f t="shared" si="5"/>
        <v>3</v>
      </c>
      <c r="L213">
        <v>1</v>
      </c>
      <c r="M213">
        <f t="shared" si="6"/>
        <v>0</v>
      </c>
      <c r="N213">
        <f t="shared" si="7"/>
        <v>4</v>
      </c>
      <c r="O213">
        <f t="shared" si="7"/>
        <v>4</v>
      </c>
      <c r="P213">
        <f t="shared" si="7"/>
        <v>4</v>
      </c>
      <c r="Q213">
        <f t="shared" si="8"/>
        <v>2</v>
      </c>
      <c r="R213">
        <f t="shared" si="9"/>
        <v>2</v>
      </c>
      <c r="S213">
        <f t="shared" si="10"/>
        <v>0</v>
      </c>
      <c r="T213">
        <f t="shared" si="11"/>
        <v>0</v>
      </c>
      <c r="U213">
        <f t="shared" si="12"/>
        <v>0</v>
      </c>
      <c r="V213">
        <f t="shared" si="13"/>
        <v>0</v>
      </c>
      <c r="W213">
        <f t="shared" si="14"/>
        <v>0</v>
      </c>
      <c r="X213">
        <f t="shared" si="15"/>
        <v>0</v>
      </c>
      <c r="Y213">
        <v>4</v>
      </c>
      <c r="Z213">
        <f t="shared" si="16"/>
        <v>0</v>
      </c>
      <c r="AA213">
        <f t="shared" si="17"/>
        <v>4</v>
      </c>
      <c r="AB213">
        <f t="shared" si="18"/>
        <v>14</v>
      </c>
      <c r="AC213">
        <f t="shared" si="19"/>
        <v>71</v>
      </c>
      <c r="AD213" t="str">
        <f>VLOOKUP(AC213,Conceito!$B$2:$C$102,2,FALSE)</f>
        <v>B</v>
      </c>
    </row>
    <row r="214" spans="1:30">
      <c r="A214" s="1">
        <v>49</v>
      </c>
      <c r="B214" t="s">
        <v>569</v>
      </c>
      <c r="C214">
        <f t="shared" ref="C214:E214" si="66">IF(C52="Sim",5,0)</f>
        <v>5</v>
      </c>
      <c r="D214">
        <f t="shared" si="66"/>
        <v>0</v>
      </c>
      <c r="E214">
        <f t="shared" si="66"/>
        <v>0</v>
      </c>
      <c r="F214">
        <f t="shared" si="2"/>
        <v>0</v>
      </c>
      <c r="G214">
        <v>3</v>
      </c>
      <c r="H214">
        <f t="shared" si="3"/>
        <v>3</v>
      </c>
      <c r="I214">
        <f t="shared" si="4"/>
        <v>5</v>
      </c>
      <c r="J214">
        <f t="shared" si="5"/>
        <v>3</v>
      </c>
      <c r="K214">
        <f t="shared" si="5"/>
        <v>3</v>
      </c>
      <c r="L214">
        <v>2</v>
      </c>
      <c r="M214">
        <f t="shared" si="6"/>
        <v>0</v>
      </c>
      <c r="N214">
        <f t="shared" si="7"/>
        <v>4</v>
      </c>
      <c r="O214">
        <f t="shared" si="7"/>
        <v>4</v>
      </c>
      <c r="P214">
        <f t="shared" si="7"/>
        <v>4</v>
      </c>
      <c r="Q214">
        <f t="shared" si="8"/>
        <v>0</v>
      </c>
      <c r="R214">
        <f t="shared" si="9"/>
        <v>2</v>
      </c>
      <c r="S214">
        <f t="shared" si="10"/>
        <v>0</v>
      </c>
      <c r="T214">
        <f t="shared" si="11"/>
        <v>2</v>
      </c>
      <c r="U214">
        <f t="shared" si="12"/>
        <v>5</v>
      </c>
      <c r="V214">
        <f t="shared" si="13"/>
        <v>0</v>
      </c>
      <c r="W214">
        <f t="shared" si="14"/>
        <v>0</v>
      </c>
      <c r="X214">
        <f t="shared" si="15"/>
        <v>0</v>
      </c>
      <c r="Y214">
        <v>0</v>
      </c>
      <c r="Z214">
        <f t="shared" si="16"/>
        <v>0</v>
      </c>
      <c r="AA214">
        <f t="shared" si="17"/>
        <v>4</v>
      </c>
      <c r="AB214">
        <f t="shared" si="18"/>
        <v>14</v>
      </c>
      <c r="AC214">
        <f t="shared" si="19"/>
        <v>63</v>
      </c>
      <c r="AD214" t="str">
        <f>VLOOKUP(AC214,Conceito!$B$2:$C$102,2,FALSE)</f>
        <v>B</v>
      </c>
    </row>
    <row r="215" spans="1:30">
      <c r="A215" s="1">
        <v>50</v>
      </c>
      <c r="B215" t="s">
        <v>577</v>
      </c>
      <c r="C215">
        <f t="shared" ref="C215:E215" si="67">IF(C53="Sim",5,0)</f>
        <v>5</v>
      </c>
      <c r="D215">
        <f t="shared" si="67"/>
        <v>0</v>
      </c>
      <c r="E215">
        <f t="shared" si="67"/>
        <v>0</v>
      </c>
      <c r="F215">
        <f t="shared" si="2"/>
        <v>0</v>
      </c>
      <c r="G215">
        <v>1</v>
      </c>
      <c r="H215">
        <f t="shared" si="3"/>
        <v>3</v>
      </c>
      <c r="I215">
        <f t="shared" si="4"/>
        <v>5</v>
      </c>
      <c r="J215">
        <f t="shared" si="5"/>
        <v>0</v>
      </c>
      <c r="K215">
        <f t="shared" si="5"/>
        <v>3</v>
      </c>
      <c r="L215">
        <v>0</v>
      </c>
      <c r="M215">
        <f t="shared" si="6"/>
        <v>5</v>
      </c>
      <c r="N215">
        <f t="shared" si="7"/>
        <v>4</v>
      </c>
      <c r="O215">
        <f t="shared" si="7"/>
        <v>4</v>
      </c>
      <c r="P215">
        <f t="shared" si="7"/>
        <v>4</v>
      </c>
      <c r="Q215">
        <f t="shared" si="8"/>
        <v>0</v>
      </c>
      <c r="R215">
        <f t="shared" si="9"/>
        <v>0</v>
      </c>
      <c r="S215">
        <f t="shared" si="10"/>
        <v>0</v>
      </c>
      <c r="T215">
        <f t="shared" si="11"/>
        <v>0</v>
      </c>
      <c r="U215">
        <f t="shared" si="12"/>
        <v>0</v>
      </c>
      <c r="V215">
        <f t="shared" si="13"/>
        <v>0</v>
      </c>
      <c r="W215">
        <f t="shared" si="14"/>
        <v>0</v>
      </c>
      <c r="X215">
        <f t="shared" si="15"/>
        <v>0</v>
      </c>
      <c r="Y215">
        <v>0</v>
      </c>
      <c r="Z215">
        <f t="shared" si="16"/>
        <v>4</v>
      </c>
      <c r="AA215">
        <f t="shared" si="17"/>
        <v>4</v>
      </c>
      <c r="AB215">
        <f t="shared" si="18"/>
        <v>14</v>
      </c>
      <c r="AC215">
        <f t="shared" si="19"/>
        <v>56</v>
      </c>
      <c r="AD215" t="str">
        <f>VLOOKUP(AC215,Conceito!$B$2:$C$102,2,FALSE)</f>
        <v>C+</v>
      </c>
    </row>
    <row r="216" spans="1:30">
      <c r="A216" s="1">
        <v>51</v>
      </c>
      <c r="B216" t="s">
        <v>584</v>
      </c>
      <c r="C216">
        <f t="shared" ref="C216:E216" si="68">IF(C54="Sim",5,0)</f>
        <v>5</v>
      </c>
      <c r="D216">
        <f t="shared" si="68"/>
        <v>0</v>
      </c>
      <c r="E216">
        <f t="shared" si="68"/>
        <v>0</v>
      </c>
      <c r="F216">
        <f t="shared" si="2"/>
        <v>0</v>
      </c>
      <c r="G216">
        <v>1</v>
      </c>
      <c r="H216">
        <f t="shared" si="3"/>
        <v>3</v>
      </c>
      <c r="I216">
        <f t="shared" si="4"/>
        <v>5</v>
      </c>
      <c r="J216">
        <f t="shared" si="5"/>
        <v>0</v>
      </c>
      <c r="K216">
        <f t="shared" si="5"/>
        <v>0</v>
      </c>
      <c r="L216">
        <v>1</v>
      </c>
      <c r="M216">
        <f t="shared" si="6"/>
        <v>0</v>
      </c>
      <c r="N216">
        <f t="shared" si="7"/>
        <v>4</v>
      </c>
      <c r="O216">
        <f t="shared" si="7"/>
        <v>4</v>
      </c>
      <c r="P216">
        <f t="shared" si="7"/>
        <v>4</v>
      </c>
      <c r="Q216">
        <f t="shared" si="8"/>
        <v>0</v>
      </c>
      <c r="R216">
        <f t="shared" si="9"/>
        <v>2</v>
      </c>
      <c r="S216">
        <f t="shared" si="10"/>
        <v>0</v>
      </c>
      <c r="T216">
        <f t="shared" si="11"/>
        <v>0</v>
      </c>
      <c r="U216">
        <f t="shared" si="12"/>
        <v>0</v>
      </c>
      <c r="V216">
        <f t="shared" si="13"/>
        <v>0</v>
      </c>
      <c r="W216">
        <f t="shared" si="14"/>
        <v>0</v>
      </c>
      <c r="X216">
        <f t="shared" si="15"/>
        <v>0</v>
      </c>
      <c r="Y216">
        <v>0</v>
      </c>
      <c r="Z216">
        <f t="shared" si="16"/>
        <v>0</v>
      </c>
      <c r="AA216">
        <f t="shared" si="17"/>
        <v>4</v>
      </c>
      <c r="AB216">
        <f t="shared" si="18"/>
        <v>14</v>
      </c>
      <c r="AC216">
        <f t="shared" si="19"/>
        <v>47</v>
      </c>
      <c r="AD216" t="str">
        <f>VLOOKUP(AC216,Conceito!$B$2:$C$102,2,FALSE)</f>
        <v>C</v>
      </c>
    </row>
    <row r="217" spans="1:30">
      <c r="A217" s="1">
        <v>52</v>
      </c>
      <c r="B217" t="s">
        <v>593</v>
      </c>
      <c r="C217">
        <f t="shared" ref="C217:E217" si="69">IF(C55="Sim",5,0)</f>
        <v>5</v>
      </c>
      <c r="D217">
        <f t="shared" si="69"/>
        <v>0</v>
      </c>
      <c r="E217">
        <f t="shared" si="69"/>
        <v>0</v>
      </c>
      <c r="F217">
        <f t="shared" si="2"/>
        <v>0</v>
      </c>
      <c r="G217">
        <v>1</v>
      </c>
      <c r="H217">
        <f t="shared" si="3"/>
        <v>3</v>
      </c>
      <c r="I217">
        <f t="shared" si="4"/>
        <v>5</v>
      </c>
      <c r="J217">
        <f t="shared" si="5"/>
        <v>0</v>
      </c>
      <c r="K217">
        <f t="shared" si="5"/>
        <v>3</v>
      </c>
      <c r="L217">
        <v>1</v>
      </c>
      <c r="M217">
        <f t="shared" si="6"/>
        <v>0</v>
      </c>
      <c r="N217">
        <f t="shared" si="7"/>
        <v>0</v>
      </c>
      <c r="O217">
        <f t="shared" si="7"/>
        <v>4</v>
      </c>
      <c r="P217">
        <f t="shared" si="7"/>
        <v>4</v>
      </c>
      <c r="Q217">
        <f t="shared" si="8"/>
        <v>0</v>
      </c>
      <c r="R217">
        <f t="shared" si="9"/>
        <v>2</v>
      </c>
      <c r="S217">
        <f t="shared" si="10"/>
        <v>0</v>
      </c>
      <c r="T217">
        <f t="shared" si="11"/>
        <v>0</v>
      </c>
      <c r="U217">
        <f t="shared" si="12"/>
        <v>0</v>
      </c>
      <c r="V217">
        <f t="shared" si="13"/>
        <v>0</v>
      </c>
      <c r="W217">
        <f t="shared" si="14"/>
        <v>0</v>
      </c>
      <c r="X217">
        <f t="shared" si="15"/>
        <v>0</v>
      </c>
      <c r="Y217">
        <v>0</v>
      </c>
      <c r="Z217">
        <f t="shared" si="16"/>
        <v>0</v>
      </c>
      <c r="AA217">
        <f t="shared" si="17"/>
        <v>0</v>
      </c>
      <c r="AB217">
        <f t="shared" si="18"/>
        <v>14</v>
      </c>
      <c r="AC217">
        <f t="shared" si="19"/>
        <v>42</v>
      </c>
      <c r="AD217" t="str">
        <f>VLOOKUP(AC217,Conceito!$B$2:$C$102,2,FALSE)</f>
        <v>C</v>
      </c>
    </row>
    <row r="218" spans="1:30">
      <c r="A218" s="1">
        <v>53</v>
      </c>
      <c r="B218" t="s">
        <v>600</v>
      </c>
      <c r="C218">
        <f t="shared" ref="C218:E218" si="70">IF(C56="Sim",5,0)</f>
        <v>5</v>
      </c>
      <c r="D218">
        <f t="shared" si="70"/>
        <v>5</v>
      </c>
      <c r="E218">
        <f t="shared" si="70"/>
        <v>5</v>
      </c>
      <c r="F218">
        <f t="shared" si="2"/>
        <v>3</v>
      </c>
      <c r="G218">
        <v>3</v>
      </c>
      <c r="H218">
        <f t="shared" si="3"/>
        <v>3</v>
      </c>
      <c r="I218">
        <f t="shared" si="4"/>
        <v>5</v>
      </c>
      <c r="J218">
        <f t="shared" si="5"/>
        <v>0</v>
      </c>
      <c r="K218">
        <f t="shared" si="5"/>
        <v>3</v>
      </c>
      <c r="L218">
        <v>1</v>
      </c>
      <c r="M218">
        <f t="shared" si="6"/>
        <v>0</v>
      </c>
      <c r="N218">
        <f t="shared" si="7"/>
        <v>4</v>
      </c>
      <c r="O218">
        <f t="shared" si="7"/>
        <v>4</v>
      </c>
      <c r="P218">
        <f t="shared" si="7"/>
        <v>4</v>
      </c>
      <c r="Q218">
        <f t="shared" si="8"/>
        <v>0</v>
      </c>
      <c r="R218">
        <f t="shared" si="9"/>
        <v>0</v>
      </c>
      <c r="S218">
        <f t="shared" si="10"/>
        <v>0</v>
      </c>
      <c r="T218">
        <f t="shared" si="11"/>
        <v>0</v>
      </c>
      <c r="U218">
        <f t="shared" si="12"/>
        <v>0</v>
      </c>
      <c r="V218">
        <f t="shared" si="13"/>
        <v>0</v>
      </c>
      <c r="W218">
        <f t="shared" si="14"/>
        <v>0</v>
      </c>
      <c r="X218">
        <f t="shared" si="15"/>
        <v>0</v>
      </c>
      <c r="Y218">
        <v>4</v>
      </c>
      <c r="Z218">
        <f t="shared" si="16"/>
        <v>4</v>
      </c>
      <c r="AA218">
        <f t="shared" si="17"/>
        <v>4</v>
      </c>
      <c r="AB218">
        <f t="shared" si="18"/>
        <v>14</v>
      </c>
      <c r="AC218">
        <f t="shared" si="19"/>
        <v>71</v>
      </c>
      <c r="AD218" t="str">
        <f>VLOOKUP(AC218,Conceito!$B$2:$C$102,2,FALSE)</f>
        <v>B</v>
      </c>
    </row>
    <row r="219" spans="1:30">
      <c r="A219" s="1">
        <v>54</v>
      </c>
      <c r="B219" t="s">
        <v>604</v>
      </c>
      <c r="C219">
        <f t="shared" ref="C219:E219" si="71">IF(C57="Sim",5,0)</f>
        <v>0</v>
      </c>
      <c r="D219">
        <f t="shared" si="71"/>
        <v>0</v>
      </c>
      <c r="E219">
        <f t="shared" si="71"/>
        <v>0</v>
      </c>
      <c r="F219">
        <f t="shared" si="2"/>
        <v>0</v>
      </c>
      <c r="G219">
        <v>3</v>
      </c>
      <c r="H219">
        <f t="shared" si="3"/>
        <v>3</v>
      </c>
      <c r="I219">
        <f t="shared" si="4"/>
        <v>5</v>
      </c>
      <c r="J219">
        <f t="shared" si="5"/>
        <v>0</v>
      </c>
      <c r="K219">
        <f t="shared" si="5"/>
        <v>3</v>
      </c>
      <c r="L219">
        <v>1</v>
      </c>
      <c r="M219">
        <f t="shared" si="6"/>
        <v>0</v>
      </c>
      <c r="N219">
        <f t="shared" si="7"/>
        <v>0</v>
      </c>
      <c r="O219">
        <f t="shared" si="7"/>
        <v>4</v>
      </c>
      <c r="P219">
        <f t="shared" si="7"/>
        <v>4</v>
      </c>
      <c r="Q219">
        <f t="shared" si="8"/>
        <v>0</v>
      </c>
      <c r="R219">
        <f t="shared" si="9"/>
        <v>0</v>
      </c>
      <c r="S219">
        <f t="shared" si="10"/>
        <v>0</v>
      </c>
      <c r="T219">
        <f t="shared" si="11"/>
        <v>0</v>
      </c>
      <c r="U219">
        <f t="shared" si="12"/>
        <v>5</v>
      </c>
      <c r="V219">
        <f t="shared" si="13"/>
        <v>0</v>
      </c>
      <c r="W219">
        <f t="shared" si="14"/>
        <v>0</v>
      </c>
      <c r="X219">
        <f t="shared" si="15"/>
        <v>0</v>
      </c>
      <c r="Y219">
        <v>0</v>
      </c>
      <c r="Z219">
        <f t="shared" si="16"/>
        <v>4</v>
      </c>
      <c r="AA219">
        <f t="shared" si="17"/>
        <v>4</v>
      </c>
      <c r="AB219">
        <f t="shared" si="18"/>
        <v>14</v>
      </c>
      <c r="AC219">
        <f t="shared" si="19"/>
        <v>50</v>
      </c>
      <c r="AD219" t="str">
        <f>VLOOKUP(AC219,Conceito!$B$2:$C$102,2,FALSE)</f>
        <v>C+</v>
      </c>
    </row>
    <row r="220" spans="1:30">
      <c r="A220" s="1">
        <v>55</v>
      </c>
      <c r="B220" t="s">
        <v>612</v>
      </c>
      <c r="C220">
        <f t="shared" ref="C220:E220" si="72">IF(C58="Sim",5,0)</f>
        <v>0</v>
      </c>
      <c r="D220">
        <f t="shared" si="72"/>
        <v>0</v>
      </c>
      <c r="E220">
        <f t="shared" si="72"/>
        <v>0</v>
      </c>
      <c r="F220">
        <f t="shared" si="2"/>
        <v>0</v>
      </c>
      <c r="G220">
        <v>0</v>
      </c>
      <c r="H220">
        <f t="shared" si="3"/>
        <v>0</v>
      </c>
      <c r="I220">
        <f t="shared" si="4"/>
        <v>5</v>
      </c>
      <c r="J220">
        <f t="shared" si="5"/>
        <v>0</v>
      </c>
      <c r="K220">
        <f t="shared" si="5"/>
        <v>3</v>
      </c>
      <c r="L220">
        <v>0</v>
      </c>
      <c r="M220">
        <f t="shared" si="6"/>
        <v>0</v>
      </c>
      <c r="N220">
        <f t="shared" si="7"/>
        <v>0</v>
      </c>
      <c r="O220">
        <f t="shared" si="7"/>
        <v>4</v>
      </c>
      <c r="P220">
        <f t="shared" si="7"/>
        <v>4</v>
      </c>
      <c r="Q220">
        <f t="shared" si="8"/>
        <v>0</v>
      </c>
      <c r="R220">
        <f t="shared" si="9"/>
        <v>0</v>
      </c>
      <c r="S220">
        <f t="shared" si="10"/>
        <v>0</v>
      </c>
      <c r="T220">
        <f t="shared" si="11"/>
        <v>0</v>
      </c>
      <c r="U220">
        <f t="shared" si="12"/>
        <v>0</v>
      </c>
      <c r="V220">
        <f t="shared" si="13"/>
        <v>0</v>
      </c>
      <c r="W220">
        <f t="shared" si="14"/>
        <v>0</v>
      </c>
      <c r="X220">
        <f t="shared" si="15"/>
        <v>0</v>
      </c>
      <c r="Y220">
        <v>4</v>
      </c>
      <c r="Z220">
        <f t="shared" si="16"/>
        <v>4</v>
      </c>
      <c r="AA220">
        <f t="shared" si="17"/>
        <v>4</v>
      </c>
      <c r="AB220">
        <f t="shared" si="18"/>
        <v>14</v>
      </c>
      <c r="AC220">
        <f t="shared" si="19"/>
        <v>42</v>
      </c>
      <c r="AD220" t="str">
        <f>VLOOKUP(AC220,Conceito!$B$2:$C$102,2,FALSE)</f>
        <v>C</v>
      </c>
    </row>
    <row r="221" spans="1:30">
      <c r="A221" s="1">
        <v>56</v>
      </c>
      <c r="B221" t="s">
        <v>619</v>
      </c>
      <c r="C221">
        <f t="shared" ref="C221:E221" si="73">IF(C59="Sim",5,0)</f>
        <v>0</v>
      </c>
      <c r="D221">
        <f t="shared" si="73"/>
        <v>5</v>
      </c>
      <c r="E221">
        <f t="shared" si="73"/>
        <v>5</v>
      </c>
      <c r="F221">
        <f t="shared" si="2"/>
        <v>3</v>
      </c>
      <c r="G221">
        <v>1</v>
      </c>
      <c r="H221">
        <f t="shared" si="3"/>
        <v>3</v>
      </c>
      <c r="I221">
        <f t="shared" si="4"/>
        <v>5</v>
      </c>
      <c r="J221">
        <f t="shared" si="5"/>
        <v>0</v>
      </c>
      <c r="K221">
        <f t="shared" si="5"/>
        <v>3</v>
      </c>
      <c r="L221">
        <v>1</v>
      </c>
      <c r="M221">
        <f t="shared" si="6"/>
        <v>0</v>
      </c>
      <c r="N221">
        <f t="shared" si="7"/>
        <v>4</v>
      </c>
      <c r="O221">
        <f t="shared" si="7"/>
        <v>4</v>
      </c>
      <c r="P221">
        <f t="shared" si="7"/>
        <v>4</v>
      </c>
      <c r="Q221">
        <f t="shared" si="8"/>
        <v>0</v>
      </c>
      <c r="R221">
        <f t="shared" si="9"/>
        <v>0</v>
      </c>
      <c r="S221">
        <f t="shared" si="10"/>
        <v>0</v>
      </c>
      <c r="T221">
        <f t="shared" si="11"/>
        <v>0</v>
      </c>
      <c r="U221">
        <f t="shared" si="12"/>
        <v>5</v>
      </c>
      <c r="V221">
        <f t="shared" si="13"/>
        <v>0</v>
      </c>
      <c r="W221">
        <f t="shared" si="14"/>
        <v>0</v>
      </c>
      <c r="X221">
        <f t="shared" si="15"/>
        <v>0</v>
      </c>
      <c r="Y221">
        <v>0</v>
      </c>
      <c r="Z221">
        <f t="shared" si="16"/>
        <v>0</v>
      </c>
      <c r="AA221">
        <f t="shared" si="17"/>
        <v>4</v>
      </c>
      <c r="AB221">
        <f t="shared" si="18"/>
        <v>14</v>
      </c>
      <c r="AC221">
        <f t="shared" si="19"/>
        <v>61</v>
      </c>
      <c r="AD221" t="str">
        <f>VLOOKUP(AC221,Conceito!$B$2:$C$102,2,FALSE)</f>
        <v>B</v>
      </c>
    </row>
    <row r="222" spans="1:30">
      <c r="A222" s="1">
        <v>57</v>
      </c>
      <c r="B222" t="s">
        <v>626</v>
      </c>
      <c r="C222">
        <f t="shared" ref="C222:E222" si="74">IF(C60="Sim",5,0)</f>
        <v>0</v>
      </c>
      <c r="D222">
        <f t="shared" si="74"/>
        <v>0</v>
      </c>
      <c r="E222">
        <f t="shared" si="74"/>
        <v>0</v>
      </c>
      <c r="F222">
        <f t="shared" si="2"/>
        <v>0</v>
      </c>
      <c r="G222">
        <v>1</v>
      </c>
      <c r="H222">
        <f t="shared" si="3"/>
        <v>3</v>
      </c>
      <c r="I222">
        <f t="shared" si="4"/>
        <v>5</v>
      </c>
      <c r="J222">
        <f t="shared" si="5"/>
        <v>0</v>
      </c>
      <c r="K222">
        <f t="shared" si="5"/>
        <v>3</v>
      </c>
      <c r="L222">
        <v>1</v>
      </c>
      <c r="M222">
        <f t="shared" si="6"/>
        <v>5</v>
      </c>
      <c r="N222">
        <f t="shared" si="7"/>
        <v>4</v>
      </c>
      <c r="O222">
        <f t="shared" si="7"/>
        <v>0</v>
      </c>
      <c r="P222">
        <f t="shared" si="7"/>
        <v>4</v>
      </c>
      <c r="Q222">
        <f t="shared" si="8"/>
        <v>0</v>
      </c>
      <c r="R222">
        <f t="shared" si="9"/>
        <v>0</v>
      </c>
      <c r="S222">
        <f t="shared" si="10"/>
        <v>0</v>
      </c>
      <c r="T222">
        <f t="shared" si="11"/>
        <v>0</v>
      </c>
      <c r="U222">
        <f t="shared" si="12"/>
        <v>0</v>
      </c>
      <c r="V222">
        <f t="shared" si="13"/>
        <v>0</v>
      </c>
      <c r="W222">
        <f t="shared" si="14"/>
        <v>0</v>
      </c>
      <c r="X222">
        <f t="shared" si="15"/>
        <v>0</v>
      </c>
      <c r="Y222">
        <v>0</v>
      </c>
      <c r="Z222">
        <f t="shared" si="16"/>
        <v>4</v>
      </c>
      <c r="AA222">
        <f t="shared" si="17"/>
        <v>4</v>
      </c>
      <c r="AB222">
        <f t="shared" si="18"/>
        <v>14</v>
      </c>
      <c r="AC222">
        <f t="shared" si="19"/>
        <v>48</v>
      </c>
      <c r="AD222" t="str">
        <f>VLOOKUP(AC222,Conceito!$B$2:$C$102,2,FALSE)</f>
        <v>C</v>
      </c>
    </row>
    <row r="223" spans="1:30">
      <c r="A223" s="1">
        <v>58</v>
      </c>
      <c r="B223" t="s">
        <v>634</v>
      </c>
      <c r="C223">
        <f t="shared" ref="C223:E223" si="75">IF(C61="Sim",5,0)</f>
        <v>0</v>
      </c>
      <c r="D223">
        <f t="shared" si="75"/>
        <v>5</v>
      </c>
      <c r="E223">
        <f t="shared" si="75"/>
        <v>0</v>
      </c>
      <c r="F223">
        <f t="shared" si="2"/>
        <v>0</v>
      </c>
      <c r="G223">
        <v>1</v>
      </c>
      <c r="H223">
        <f t="shared" si="3"/>
        <v>3</v>
      </c>
      <c r="I223">
        <f t="shared" si="4"/>
        <v>5</v>
      </c>
      <c r="J223">
        <f t="shared" si="5"/>
        <v>0</v>
      </c>
      <c r="K223">
        <f t="shared" si="5"/>
        <v>3</v>
      </c>
      <c r="L223">
        <v>1</v>
      </c>
      <c r="M223">
        <f t="shared" si="6"/>
        <v>0</v>
      </c>
      <c r="N223">
        <f t="shared" si="7"/>
        <v>0</v>
      </c>
      <c r="O223">
        <f t="shared" si="7"/>
        <v>4</v>
      </c>
      <c r="P223">
        <f t="shared" si="7"/>
        <v>4</v>
      </c>
      <c r="Q223">
        <f t="shared" si="8"/>
        <v>0</v>
      </c>
      <c r="R223">
        <f t="shared" si="9"/>
        <v>0</v>
      </c>
      <c r="S223">
        <f t="shared" si="10"/>
        <v>0</v>
      </c>
      <c r="T223">
        <f t="shared" si="11"/>
        <v>0</v>
      </c>
      <c r="U223">
        <f t="shared" si="12"/>
        <v>5</v>
      </c>
      <c r="V223">
        <f t="shared" si="13"/>
        <v>0</v>
      </c>
      <c r="W223">
        <f t="shared" si="14"/>
        <v>0</v>
      </c>
      <c r="X223">
        <f t="shared" si="15"/>
        <v>0</v>
      </c>
      <c r="Y223">
        <v>1</v>
      </c>
      <c r="Z223">
        <f t="shared" si="16"/>
        <v>0</v>
      </c>
      <c r="AA223">
        <f t="shared" si="17"/>
        <v>0</v>
      </c>
      <c r="AB223">
        <f t="shared" si="18"/>
        <v>14</v>
      </c>
      <c r="AC223">
        <f t="shared" si="19"/>
        <v>46</v>
      </c>
      <c r="AD223" t="str">
        <f>VLOOKUP(AC223,Conceito!$B$2:$C$102,2,FALSE)</f>
        <v>C</v>
      </c>
    </row>
    <row r="224" spans="1:30">
      <c r="A224" s="1">
        <v>59</v>
      </c>
      <c r="B224" t="s">
        <v>642</v>
      </c>
      <c r="C224">
        <f t="shared" ref="C224:E224" si="76">IF(C62="Sim",5,0)</f>
        <v>0</v>
      </c>
      <c r="D224">
        <f t="shared" si="76"/>
        <v>0</v>
      </c>
      <c r="E224">
        <f t="shared" si="76"/>
        <v>0</v>
      </c>
      <c r="F224">
        <f t="shared" si="2"/>
        <v>0</v>
      </c>
      <c r="G224">
        <v>1</v>
      </c>
      <c r="H224">
        <f t="shared" si="3"/>
        <v>3</v>
      </c>
      <c r="I224">
        <f t="shared" si="4"/>
        <v>5</v>
      </c>
      <c r="J224">
        <f t="shared" si="5"/>
        <v>3</v>
      </c>
      <c r="K224">
        <f t="shared" si="5"/>
        <v>3</v>
      </c>
      <c r="L224">
        <v>1</v>
      </c>
      <c r="M224">
        <f t="shared" si="6"/>
        <v>0</v>
      </c>
      <c r="N224">
        <f t="shared" si="7"/>
        <v>4</v>
      </c>
      <c r="O224">
        <f t="shared" si="7"/>
        <v>0</v>
      </c>
      <c r="P224">
        <f t="shared" si="7"/>
        <v>4</v>
      </c>
      <c r="Q224">
        <f t="shared" si="8"/>
        <v>0</v>
      </c>
      <c r="R224">
        <f t="shared" si="9"/>
        <v>0</v>
      </c>
      <c r="S224">
        <f t="shared" si="10"/>
        <v>0</v>
      </c>
      <c r="T224">
        <f t="shared" si="11"/>
        <v>0</v>
      </c>
      <c r="U224">
        <f t="shared" si="12"/>
        <v>0</v>
      </c>
      <c r="V224">
        <f t="shared" si="13"/>
        <v>0</v>
      </c>
      <c r="W224">
        <f t="shared" si="14"/>
        <v>0</v>
      </c>
      <c r="X224">
        <f t="shared" si="15"/>
        <v>0</v>
      </c>
      <c r="Y224">
        <v>0</v>
      </c>
      <c r="Z224">
        <f t="shared" si="16"/>
        <v>0</v>
      </c>
      <c r="AA224">
        <f t="shared" si="17"/>
        <v>0</v>
      </c>
      <c r="AB224">
        <f t="shared" si="18"/>
        <v>14</v>
      </c>
      <c r="AC224">
        <f t="shared" si="19"/>
        <v>38</v>
      </c>
      <c r="AD224" t="str">
        <f>VLOOKUP(AC224,Conceito!$B$2:$C$102,2,FALSE)</f>
        <v>C</v>
      </c>
    </row>
    <row r="225" spans="1:30">
      <c r="A225" s="1">
        <v>60</v>
      </c>
      <c r="B225" t="s">
        <v>648</v>
      </c>
      <c r="C225">
        <f t="shared" ref="C225:E225" si="77">IF(C63="Sim",5,0)</f>
        <v>0</v>
      </c>
      <c r="D225">
        <f t="shared" si="77"/>
        <v>0</v>
      </c>
      <c r="E225">
        <f t="shared" si="77"/>
        <v>0</v>
      </c>
      <c r="F225">
        <f t="shared" si="2"/>
        <v>0</v>
      </c>
      <c r="G225">
        <v>1</v>
      </c>
      <c r="H225">
        <f t="shared" si="3"/>
        <v>3</v>
      </c>
      <c r="I225">
        <f t="shared" si="4"/>
        <v>5</v>
      </c>
      <c r="J225">
        <f t="shared" si="5"/>
        <v>0</v>
      </c>
      <c r="K225">
        <f t="shared" si="5"/>
        <v>3</v>
      </c>
      <c r="L225">
        <v>1</v>
      </c>
      <c r="M225">
        <f t="shared" si="6"/>
        <v>5</v>
      </c>
      <c r="N225">
        <f t="shared" si="7"/>
        <v>0</v>
      </c>
      <c r="O225">
        <f t="shared" si="7"/>
        <v>4</v>
      </c>
      <c r="P225">
        <f t="shared" si="7"/>
        <v>4</v>
      </c>
      <c r="Q225">
        <f t="shared" si="8"/>
        <v>0</v>
      </c>
      <c r="R225">
        <f t="shared" si="9"/>
        <v>0</v>
      </c>
      <c r="S225">
        <f t="shared" si="10"/>
        <v>0</v>
      </c>
      <c r="T225">
        <f t="shared" si="11"/>
        <v>0</v>
      </c>
      <c r="U225">
        <f t="shared" si="12"/>
        <v>0</v>
      </c>
      <c r="V225">
        <f t="shared" si="13"/>
        <v>0</v>
      </c>
      <c r="W225">
        <f t="shared" si="14"/>
        <v>0</v>
      </c>
      <c r="X225">
        <f t="shared" si="15"/>
        <v>0</v>
      </c>
      <c r="Y225">
        <v>0</v>
      </c>
      <c r="Z225">
        <f t="shared" si="16"/>
        <v>4</v>
      </c>
      <c r="AA225">
        <f t="shared" si="17"/>
        <v>4</v>
      </c>
      <c r="AB225">
        <f t="shared" si="18"/>
        <v>14</v>
      </c>
      <c r="AC225">
        <f t="shared" si="19"/>
        <v>48</v>
      </c>
      <c r="AD225" t="str">
        <f>VLOOKUP(AC225,Conceito!$B$2:$C$102,2,FALSE)</f>
        <v>C</v>
      </c>
    </row>
    <row r="226" spans="1:30">
      <c r="A226" s="1">
        <v>61</v>
      </c>
      <c r="B226" t="s">
        <v>653</v>
      </c>
      <c r="C226">
        <f t="shared" ref="C226:E226" si="78">IF(C64="Sim",5,0)</f>
        <v>0</v>
      </c>
      <c r="D226">
        <f t="shared" si="78"/>
        <v>0</v>
      </c>
      <c r="E226">
        <f t="shared" si="78"/>
        <v>0</v>
      </c>
      <c r="F226">
        <f t="shared" si="2"/>
        <v>0</v>
      </c>
      <c r="G226">
        <v>1</v>
      </c>
      <c r="H226">
        <f t="shared" si="3"/>
        <v>3</v>
      </c>
      <c r="I226">
        <f t="shared" si="4"/>
        <v>5</v>
      </c>
      <c r="J226">
        <f t="shared" si="5"/>
        <v>0</v>
      </c>
      <c r="K226">
        <f t="shared" si="5"/>
        <v>3</v>
      </c>
      <c r="L226">
        <v>1</v>
      </c>
      <c r="M226">
        <f t="shared" si="6"/>
        <v>0</v>
      </c>
      <c r="N226">
        <f t="shared" si="7"/>
        <v>4</v>
      </c>
      <c r="O226">
        <f t="shared" si="7"/>
        <v>4</v>
      </c>
      <c r="P226">
        <f t="shared" si="7"/>
        <v>4</v>
      </c>
      <c r="Q226">
        <f t="shared" si="8"/>
        <v>0</v>
      </c>
      <c r="R226">
        <f t="shared" si="9"/>
        <v>0</v>
      </c>
      <c r="S226">
        <f t="shared" si="10"/>
        <v>0</v>
      </c>
      <c r="T226">
        <f t="shared" si="11"/>
        <v>0</v>
      </c>
      <c r="U226">
        <f t="shared" si="12"/>
        <v>5</v>
      </c>
      <c r="V226">
        <f t="shared" si="13"/>
        <v>0</v>
      </c>
      <c r="W226">
        <f t="shared" si="14"/>
        <v>0</v>
      </c>
      <c r="X226">
        <f t="shared" si="15"/>
        <v>0</v>
      </c>
      <c r="Y226">
        <v>1</v>
      </c>
      <c r="Z226">
        <f t="shared" si="16"/>
        <v>4</v>
      </c>
      <c r="AA226">
        <f t="shared" si="17"/>
        <v>4</v>
      </c>
      <c r="AB226">
        <f t="shared" si="18"/>
        <v>14</v>
      </c>
      <c r="AC226">
        <f t="shared" si="19"/>
        <v>53</v>
      </c>
      <c r="AD226" t="str">
        <f>VLOOKUP(AC226,Conceito!$B$2:$C$102,2,FALSE)</f>
        <v>C+</v>
      </c>
    </row>
    <row r="227" spans="1:30">
      <c r="A227" s="1">
        <v>62</v>
      </c>
      <c r="B227" t="s">
        <v>662</v>
      </c>
      <c r="C227">
        <f t="shared" ref="C227:E227" si="79">IF(C65="Sim",5,0)</f>
        <v>0</v>
      </c>
      <c r="D227">
        <f t="shared" si="79"/>
        <v>0</v>
      </c>
      <c r="E227">
        <f t="shared" si="79"/>
        <v>0</v>
      </c>
      <c r="F227">
        <f t="shared" si="2"/>
        <v>0</v>
      </c>
      <c r="G227">
        <v>1</v>
      </c>
      <c r="H227">
        <f t="shared" si="3"/>
        <v>3</v>
      </c>
      <c r="I227">
        <f t="shared" si="4"/>
        <v>5</v>
      </c>
      <c r="J227">
        <f t="shared" si="5"/>
        <v>0</v>
      </c>
      <c r="K227">
        <f t="shared" si="5"/>
        <v>3</v>
      </c>
      <c r="L227">
        <v>1</v>
      </c>
      <c r="M227">
        <f t="shared" si="6"/>
        <v>5</v>
      </c>
      <c r="N227">
        <f t="shared" si="7"/>
        <v>4</v>
      </c>
      <c r="O227">
        <f t="shared" si="7"/>
        <v>0</v>
      </c>
      <c r="P227">
        <f t="shared" si="7"/>
        <v>4</v>
      </c>
      <c r="Q227">
        <f t="shared" si="8"/>
        <v>0</v>
      </c>
      <c r="R227">
        <f t="shared" si="9"/>
        <v>2</v>
      </c>
      <c r="S227">
        <f t="shared" si="10"/>
        <v>0</v>
      </c>
      <c r="T227">
        <f t="shared" si="11"/>
        <v>2</v>
      </c>
      <c r="U227">
        <f t="shared" si="12"/>
        <v>0</v>
      </c>
      <c r="V227">
        <f t="shared" si="13"/>
        <v>0</v>
      </c>
      <c r="W227">
        <f t="shared" si="14"/>
        <v>0</v>
      </c>
      <c r="X227">
        <f t="shared" si="15"/>
        <v>0</v>
      </c>
      <c r="Y227">
        <v>1</v>
      </c>
      <c r="Z227">
        <f t="shared" si="16"/>
        <v>0</v>
      </c>
      <c r="AA227">
        <f t="shared" si="17"/>
        <v>4</v>
      </c>
      <c r="AB227">
        <f t="shared" si="18"/>
        <v>14</v>
      </c>
      <c r="AC227">
        <f t="shared" si="19"/>
        <v>49</v>
      </c>
      <c r="AD227" t="str">
        <f>VLOOKUP(AC227,Conceito!$B$2:$C$102,2,FALSE)</f>
        <v>C</v>
      </c>
    </row>
    <row r="228" spans="1:30">
      <c r="A228" s="1">
        <v>63</v>
      </c>
      <c r="B228" t="s">
        <v>668</v>
      </c>
      <c r="C228">
        <f t="shared" ref="C228:E228" si="80">IF(C66="Sim",5,0)</f>
        <v>5</v>
      </c>
      <c r="D228">
        <f t="shared" si="80"/>
        <v>5</v>
      </c>
      <c r="E228">
        <f t="shared" si="80"/>
        <v>5</v>
      </c>
      <c r="F228">
        <f t="shared" si="2"/>
        <v>3</v>
      </c>
      <c r="G228">
        <v>1</v>
      </c>
      <c r="H228">
        <f t="shared" si="3"/>
        <v>3</v>
      </c>
      <c r="I228">
        <f t="shared" si="4"/>
        <v>5</v>
      </c>
      <c r="J228">
        <f t="shared" si="5"/>
        <v>3</v>
      </c>
      <c r="K228">
        <f t="shared" si="5"/>
        <v>3</v>
      </c>
      <c r="L228">
        <v>2</v>
      </c>
      <c r="M228">
        <f t="shared" si="6"/>
        <v>0</v>
      </c>
      <c r="N228">
        <f t="shared" si="7"/>
        <v>4</v>
      </c>
      <c r="O228">
        <f t="shared" si="7"/>
        <v>4</v>
      </c>
      <c r="P228">
        <f t="shared" si="7"/>
        <v>4</v>
      </c>
      <c r="Q228">
        <f t="shared" si="8"/>
        <v>0</v>
      </c>
      <c r="R228">
        <f t="shared" si="9"/>
        <v>0</v>
      </c>
      <c r="S228">
        <f t="shared" si="10"/>
        <v>0</v>
      </c>
      <c r="T228">
        <f t="shared" si="11"/>
        <v>0</v>
      </c>
      <c r="U228">
        <f t="shared" si="12"/>
        <v>5</v>
      </c>
      <c r="V228">
        <f t="shared" si="13"/>
        <v>0</v>
      </c>
      <c r="W228">
        <f t="shared" si="14"/>
        <v>0</v>
      </c>
      <c r="X228">
        <f t="shared" si="15"/>
        <v>2</v>
      </c>
      <c r="Y228">
        <v>1</v>
      </c>
      <c r="Z228">
        <f t="shared" si="16"/>
        <v>0</v>
      </c>
      <c r="AA228">
        <f t="shared" si="17"/>
        <v>4</v>
      </c>
      <c r="AB228">
        <f t="shared" si="18"/>
        <v>14</v>
      </c>
      <c r="AC228">
        <f t="shared" si="19"/>
        <v>73</v>
      </c>
      <c r="AD228" t="str">
        <f>VLOOKUP(AC228,Conceito!$B$2:$C$102,2,FALSE)</f>
        <v>B</v>
      </c>
    </row>
    <row r="229" spans="1:30">
      <c r="A229" s="1">
        <v>64</v>
      </c>
      <c r="B229" t="s">
        <v>677</v>
      </c>
      <c r="C229">
        <f t="shared" ref="C229:E229" si="81">IF(C67="Sim",5,0)</f>
        <v>0</v>
      </c>
      <c r="D229">
        <f t="shared" si="81"/>
        <v>0</v>
      </c>
      <c r="E229">
        <f t="shared" si="81"/>
        <v>0</v>
      </c>
      <c r="F229">
        <f t="shared" si="2"/>
        <v>0</v>
      </c>
      <c r="G229">
        <v>1</v>
      </c>
      <c r="H229">
        <f t="shared" si="3"/>
        <v>3</v>
      </c>
      <c r="I229">
        <f t="shared" si="4"/>
        <v>5</v>
      </c>
      <c r="J229">
        <f t="shared" si="5"/>
        <v>0</v>
      </c>
      <c r="K229">
        <f t="shared" si="5"/>
        <v>3</v>
      </c>
      <c r="L229">
        <v>0</v>
      </c>
      <c r="M229">
        <f t="shared" si="6"/>
        <v>0</v>
      </c>
      <c r="N229">
        <f t="shared" si="7"/>
        <v>0</v>
      </c>
      <c r="O229">
        <f t="shared" si="7"/>
        <v>4</v>
      </c>
      <c r="P229">
        <f t="shared" si="7"/>
        <v>4</v>
      </c>
      <c r="Q229">
        <f t="shared" si="8"/>
        <v>0</v>
      </c>
      <c r="R229">
        <f t="shared" si="9"/>
        <v>0</v>
      </c>
      <c r="S229">
        <f t="shared" si="10"/>
        <v>0</v>
      </c>
      <c r="T229">
        <f t="shared" si="11"/>
        <v>0</v>
      </c>
      <c r="U229">
        <f t="shared" si="12"/>
        <v>5</v>
      </c>
      <c r="V229">
        <f t="shared" si="13"/>
        <v>0</v>
      </c>
      <c r="W229">
        <f t="shared" si="14"/>
        <v>0</v>
      </c>
      <c r="X229">
        <f t="shared" si="15"/>
        <v>0</v>
      </c>
      <c r="Y229">
        <v>4</v>
      </c>
      <c r="Z229">
        <f t="shared" si="16"/>
        <v>0</v>
      </c>
      <c r="AA229">
        <f t="shared" si="17"/>
        <v>4</v>
      </c>
      <c r="AB229">
        <f t="shared" si="18"/>
        <v>14</v>
      </c>
      <c r="AC229">
        <f t="shared" si="19"/>
        <v>47</v>
      </c>
      <c r="AD229" t="str">
        <f>VLOOKUP(AC229,Conceito!$B$2:$C$102,2,FALSE)</f>
        <v>C</v>
      </c>
    </row>
    <row r="230" spans="1:30">
      <c r="A230" s="1">
        <v>65</v>
      </c>
      <c r="B230" t="s">
        <v>681</v>
      </c>
      <c r="C230">
        <f t="shared" ref="C230:E230" si="82">IF(C68="Sim",5,0)</f>
        <v>5</v>
      </c>
      <c r="D230">
        <f t="shared" si="82"/>
        <v>0</v>
      </c>
      <c r="E230">
        <f t="shared" si="82"/>
        <v>0</v>
      </c>
      <c r="F230">
        <f t="shared" si="2"/>
        <v>3</v>
      </c>
      <c r="G230">
        <v>3</v>
      </c>
      <c r="H230">
        <f t="shared" si="3"/>
        <v>3</v>
      </c>
      <c r="I230">
        <f t="shared" si="4"/>
        <v>5</v>
      </c>
      <c r="J230">
        <f t="shared" si="5"/>
        <v>0</v>
      </c>
      <c r="K230">
        <f t="shared" si="5"/>
        <v>3</v>
      </c>
      <c r="L230">
        <v>0</v>
      </c>
      <c r="M230">
        <f t="shared" si="6"/>
        <v>0</v>
      </c>
      <c r="N230">
        <f t="shared" si="7"/>
        <v>0</v>
      </c>
      <c r="O230">
        <f t="shared" si="7"/>
        <v>4</v>
      </c>
      <c r="P230">
        <f t="shared" si="7"/>
        <v>4</v>
      </c>
      <c r="Q230">
        <f t="shared" si="8"/>
        <v>0</v>
      </c>
      <c r="R230">
        <f t="shared" si="9"/>
        <v>0</v>
      </c>
      <c r="S230">
        <f t="shared" si="10"/>
        <v>0</v>
      </c>
      <c r="T230">
        <f t="shared" si="11"/>
        <v>0</v>
      </c>
      <c r="U230">
        <f t="shared" si="12"/>
        <v>0</v>
      </c>
      <c r="V230">
        <f t="shared" si="13"/>
        <v>0</v>
      </c>
      <c r="W230">
        <f t="shared" si="14"/>
        <v>0</v>
      </c>
      <c r="X230">
        <f t="shared" si="15"/>
        <v>0</v>
      </c>
      <c r="Y230">
        <v>0</v>
      </c>
      <c r="Z230">
        <f t="shared" si="16"/>
        <v>0</v>
      </c>
      <c r="AA230">
        <f t="shared" si="17"/>
        <v>4</v>
      </c>
      <c r="AB230">
        <f t="shared" si="18"/>
        <v>14</v>
      </c>
      <c r="AC230">
        <f t="shared" si="19"/>
        <v>48</v>
      </c>
      <c r="AD230" t="str">
        <f>VLOOKUP(AC230,Conceito!$B$2:$C$102,2,FALSE)</f>
        <v>C</v>
      </c>
    </row>
    <row r="231" spans="1:30">
      <c r="A231" s="1">
        <v>66</v>
      </c>
      <c r="B231" t="s">
        <v>687</v>
      </c>
      <c r="C231">
        <f t="shared" ref="C231:E231" si="83">IF(C69="Sim",5,0)</f>
        <v>5</v>
      </c>
      <c r="D231">
        <f t="shared" si="83"/>
        <v>0</v>
      </c>
      <c r="E231">
        <f t="shared" si="83"/>
        <v>0</v>
      </c>
      <c r="F231">
        <f t="shared" ref="F231:F294" si="84">IF(F69="Sim",3,0)</f>
        <v>0</v>
      </c>
      <c r="G231">
        <v>1</v>
      </c>
      <c r="H231">
        <f t="shared" ref="H231:H294" si="85">IF(H69="Sim",3,0)</f>
        <v>3</v>
      </c>
      <c r="I231">
        <f t="shared" ref="I231:I294" si="86">IF(I69="Sim",5,0)</f>
        <v>5</v>
      </c>
      <c r="J231">
        <f t="shared" ref="J231:K294" si="87">IF(J69="Sim",3,0)</f>
        <v>0</v>
      </c>
      <c r="K231">
        <f t="shared" si="87"/>
        <v>3</v>
      </c>
      <c r="L231">
        <v>1</v>
      </c>
      <c r="M231">
        <f t="shared" ref="M231:M294" si="88">IF(M69="Sim",5,0)</f>
        <v>0</v>
      </c>
      <c r="N231">
        <f t="shared" ref="N231:P294" si="89">IF(N69="Sim",4,0)</f>
        <v>4</v>
      </c>
      <c r="O231">
        <f t="shared" si="89"/>
        <v>4</v>
      </c>
      <c r="P231">
        <f t="shared" si="89"/>
        <v>4</v>
      </c>
      <c r="Q231">
        <f t="shared" ref="Q231:Q294" si="90">IF(R69&lt;0,2,0)</f>
        <v>0</v>
      </c>
      <c r="R231">
        <f t="shared" ref="R231:R294" si="91">IF(R69&lt;15,2,0)</f>
        <v>2</v>
      </c>
      <c r="S231">
        <f t="shared" ref="S231:S294" si="92">IF(T69&lt;0,2,0)</f>
        <v>0</v>
      </c>
      <c r="T231">
        <f t="shared" ref="T231:T294" si="93">IF(T69&lt;15,2,0)</f>
        <v>0</v>
      </c>
      <c r="U231">
        <f t="shared" ref="U231:U294" si="94">IF(U69="Não",0,5)</f>
        <v>0</v>
      </c>
      <c r="V231">
        <f t="shared" ref="V231:V294" si="95">IF(V69="Não",-1,0)</f>
        <v>0</v>
      </c>
      <c r="W231">
        <f t="shared" ref="W231:W294" si="96">IF(X69&lt;0,2,0)</f>
        <v>0</v>
      </c>
      <c r="X231">
        <f t="shared" ref="X231:X294" si="97">IF(X69&lt;15,2,0)</f>
        <v>0</v>
      </c>
      <c r="Y231">
        <v>0</v>
      </c>
      <c r="Z231">
        <f t="shared" ref="Z231:Z294" si="98">IF(Z69&gt;=95,4,0)</f>
        <v>0</v>
      </c>
      <c r="AA231">
        <f t="shared" ref="AA231:AA294" si="99">IF(AA69&gt;=60,4,0)</f>
        <v>4</v>
      </c>
      <c r="AB231">
        <f t="shared" ref="AB231:AB294" si="100">IF(AB69&gt;=25,14,0)</f>
        <v>14</v>
      </c>
      <c r="AC231">
        <f t="shared" ref="AC231:AC294" si="101">SUM(C231:AB231)</f>
        <v>50</v>
      </c>
      <c r="AD231" t="str">
        <f>VLOOKUP(AC231,Conceito!$B$2:$C$102,2,FALSE)</f>
        <v>C+</v>
      </c>
    </row>
    <row r="232" spans="1:30">
      <c r="A232" s="1">
        <v>67</v>
      </c>
      <c r="B232" t="s">
        <v>695</v>
      </c>
      <c r="C232">
        <f t="shared" ref="C232:E232" si="102">IF(C70="Sim",5,0)</f>
        <v>0</v>
      </c>
      <c r="D232">
        <f t="shared" si="102"/>
        <v>5</v>
      </c>
      <c r="E232">
        <f t="shared" si="102"/>
        <v>0</v>
      </c>
      <c r="F232">
        <f t="shared" si="84"/>
        <v>0</v>
      </c>
      <c r="G232">
        <v>1</v>
      </c>
      <c r="H232">
        <f t="shared" si="85"/>
        <v>3</v>
      </c>
      <c r="I232">
        <f t="shared" si="86"/>
        <v>5</v>
      </c>
      <c r="J232">
        <f t="shared" si="87"/>
        <v>0</v>
      </c>
      <c r="K232">
        <f t="shared" si="87"/>
        <v>3</v>
      </c>
      <c r="L232">
        <v>1</v>
      </c>
      <c r="M232">
        <f t="shared" si="88"/>
        <v>0</v>
      </c>
      <c r="N232">
        <f t="shared" si="89"/>
        <v>4</v>
      </c>
      <c r="O232">
        <f t="shared" si="89"/>
        <v>4</v>
      </c>
      <c r="P232">
        <f t="shared" si="89"/>
        <v>4</v>
      </c>
      <c r="Q232">
        <f t="shared" si="90"/>
        <v>0</v>
      </c>
      <c r="R232">
        <f t="shared" si="91"/>
        <v>0</v>
      </c>
      <c r="S232">
        <f t="shared" si="92"/>
        <v>0</v>
      </c>
      <c r="T232">
        <f t="shared" si="93"/>
        <v>0</v>
      </c>
      <c r="U232">
        <f t="shared" si="94"/>
        <v>5</v>
      </c>
      <c r="V232">
        <f t="shared" si="95"/>
        <v>0</v>
      </c>
      <c r="W232">
        <f t="shared" si="96"/>
        <v>0</v>
      </c>
      <c r="X232">
        <f t="shared" si="97"/>
        <v>0</v>
      </c>
      <c r="Y232">
        <v>0</v>
      </c>
      <c r="Z232">
        <f t="shared" si="98"/>
        <v>4</v>
      </c>
      <c r="AA232">
        <f t="shared" si="99"/>
        <v>4</v>
      </c>
      <c r="AB232">
        <f t="shared" si="100"/>
        <v>14</v>
      </c>
      <c r="AC232">
        <f t="shared" si="101"/>
        <v>57</v>
      </c>
      <c r="AD232" t="str">
        <f>VLOOKUP(AC232,Conceito!$B$2:$C$102,2,FALSE)</f>
        <v>C+</v>
      </c>
    </row>
    <row r="233" spans="1:30">
      <c r="A233" s="1">
        <v>68</v>
      </c>
      <c r="B233" t="s">
        <v>702</v>
      </c>
      <c r="C233">
        <f t="shared" ref="C233:E233" si="103">IF(C71="Sim",5,0)</f>
        <v>0</v>
      </c>
      <c r="D233">
        <f t="shared" si="103"/>
        <v>5</v>
      </c>
      <c r="E233">
        <f t="shared" si="103"/>
        <v>5</v>
      </c>
      <c r="F233">
        <f t="shared" si="84"/>
        <v>0</v>
      </c>
      <c r="G233">
        <v>3</v>
      </c>
      <c r="H233">
        <f t="shared" si="85"/>
        <v>3</v>
      </c>
      <c r="I233">
        <f t="shared" si="86"/>
        <v>5</v>
      </c>
      <c r="J233">
        <f t="shared" si="87"/>
        <v>0</v>
      </c>
      <c r="K233">
        <f t="shared" si="87"/>
        <v>3</v>
      </c>
      <c r="L233">
        <v>1</v>
      </c>
      <c r="M233">
        <f t="shared" si="88"/>
        <v>5</v>
      </c>
      <c r="N233">
        <f t="shared" si="89"/>
        <v>4</v>
      </c>
      <c r="O233">
        <f t="shared" si="89"/>
        <v>4</v>
      </c>
      <c r="P233">
        <f t="shared" si="89"/>
        <v>4</v>
      </c>
      <c r="Q233">
        <f t="shared" si="90"/>
        <v>0</v>
      </c>
      <c r="R233">
        <f t="shared" si="91"/>
        <v>2</v>
      </c>
      <c r="S233">
        <f t="shared" si="92"/>
        <v>0</v>
      </c>
      <c r="T233">
        <f t="shared" si="93"/>
        <v>0</v>
      </c>
      <c r="U233">
        <f t="shared" si="94"/>
        <v>0</v>
      </c>
      <c r="V233">
        <f t="shared" si="95"/>
        <v>0</v>
      </c>
      <c r="W233">
        <f t="shared" si="96"/>
        <v>0</v>
      </c>
      <c r="X233">
        <f t="shared" si="97"/>
        <v>0</v>
      </c>
      <c r="Y233">
        <v>4</v>
      </c>
      <c r="Z233">
        <f t="shared" si="98"/>
        <v>0</v>
      </c>
      <c r="AA233">
        <f t="shared" si="99"/>
        <v>4</v>
      </c>
      <c r="AB233">
        <f t="shared" si="100"/>
        <v>14</v>
      </c>
      <c r="AC233">
        <f t="shared" si="101"/>
        <v>66</v>
      </c>
      <c r="AD233" t="str">
        <f>VLOOKUP(AC233,Conceito!$B$2:$C$102,2,FALSE)</f>
        <v>B</v>
      </c>
    </row>
    <row r="234" spans="1:30">
      <c r="A234" s="1">
        <v>69</v>
      </c>
      <c r="B234" t="s">
        <v>708</v>
      </c>
      <c r="C234">
        <f t="shared" ref="C234:E234" si="104">IF(C72="Sim",5,0)</f>
        <v>0</v>
      </c>
      <c r="D234">
        <f t="shared" si="104"/>
        <v>0</v>
      </c>
      <c r="E234">
        <f t="shared" si="104"/>
        <v>0</v>
      </c>
      <c r="F234">
        <f t="shared" si="84"/>
        <v>0</v>
      </c>
      <c r="G234">
        <v>3</v>
      </c>
      <c r="H234">
        <f t="shared" si="85"/>
        <v>3</v>
      </c>
      <c r="I234">
        <f t="shared" si="86"/>
        <v>5</v>
      </c>
      <c r="J234">
        <f t="shared" si="87"/>
        <v>3</v>
      </c>
      <c r="K234">
        <f t="shared" si="87"/>
        <v>3</v>
      </c>
      <c r="L234">
        <v>0</v>
      </c>
      <c r="M234">
        <f t="shared" si="88"/>
        <v>0</v>
      </c>
      <c r="N234">
        <f t="shared" si="89"/>
        <v>0</v>
      </c>
      <c r="O234">
        <f t="shared" si="89"/>
        <v>0</v>
      </c>
      <c r="P234">
        <f t="shared" si="89"/>
        <v>4</v>
      </c>
      <c r="Q234">
        <f t="shared" si="90"/>
        <v>0</v>
      </c>
      <c r="R234">
        <f t="shared" si="91"/>
        <v>0</v>
      </c>
      <c r="S234">
        <f t="shared" si="92"/>
        <v>0</v>
      </c>
      <c r="T234">
        <f t="shared" si="93"/>
        <v>0</v>
      </c>
      <c r="U234">
        <f t="shared" si="94"/>
        <v>0</v>
      </c>
      <c r="V234">
        <f t="shared" si="95"/>
        <v>0</v>
      </c>
      <c r="W234">
        <f t="shared" si="96"/>
        <v>0</v>
      </c>
      <c r="X234">
        <f t="shared" si="97"/>
        <v>0</v>
      </c>
      <c r="Y234">
        <v>0</v>
      </c>
      <c r="Z234">
        <f t="shared" si="98"/>
        <v>0</v>
      </c>
      <c r="AA234">
        <f t="shared" si="99"/>
        <v>4</v>
      </c>
      <c r="AB234">
        <f t="shared" si="100"/>
        <v>14</v>
      </c>
      <c r="AC234">
        <f t="shared" si="101"/>
        <v>39</v>
      </c>
      <c r="AD234" t="str">
        <f>VLOOKUP(AC234,Conceito!$B$2:$C$102,2,FALSE)</f>
        <v>C</v>
      </c>
    </row>
    <row r="235" spans="1:30">
      <c r="A235" s="1">
        <v>70</v>
      </c>
      <c r="B235" t="s">
        <v>714</v>
      </c>
      <c r="C235">
        <f t="shared" ref="C235:E235" si="105">IF(C73="Sim",5,0)</f>
        <v>5</v>
      </c>
      <c r="D235">
        <f t="shared" si="105"/>
        <v>0</v>
      </c>
      <c r="E235">
        <f t="shared" si="105"/>
        <v>0</v>
      </c>
      <c r="F235">
        <f t="shared" si="84"/>
        <v>0</v>
      </c>
      <c r="G235">
        <v>3</v>
      </c>
      <c r="H235">
        <f t="shared" si="85"/>
        <v>3</v>
      </c>
      <c r="I235">
        <f t="shared" si="86"/>
        <v>5</v>
      </c>
      <c r="J235">
        <f t="shared" si="87"/>
        <v>0</v>
      </c>
      <c r="K235">
        <f t="shared" si="87"/>
        <v>3</v>
      </c>
      <c r="L235">
        <v>1</v>
      </c>
      <c r="M235">
        <f t="shared" si="88"/>
        <v>5</v>
      </c>
      <c r="N235">
        <f t="shared" si="89"/>
        <v>4</v>
      </c>
      <c r="O235">
        <f t="shared" si="89"/>
        <v>4</v>
      </c>
      <c r="P235">
        <f t="shared" si="89"/>
        <v>4</v>
      </c>
      <c r="Q235">
        <f t="shared" si="90"/>
        <v>0</v>
      </c>
      <c r="R235">
        <f t="shared" si="91"/>
        <v>0</v>
      </c>
      <c r="S235">
        <f t="shared" si="92"/>
        <v>0</v>
      </c>
      <c r="T235">
        <f t="shared" si="93"/>
        <v>0</v>
      </c>
      <c r="U235">
        <f t="shared" si="94"/>
        <v>5</v>
      </c>
      <c r="V235">
        <f t="shared" si="95"/>
        <v>0</v>
      </c>
      <c r="W235">
        <f t="shared" si="96"/>
        <v>0</v>
      </c>
      <c r="X235">
        <f t="shared" si="97"/>
        <v>0</v>
      </c>
      <c r="Y235">
        <v>0</v>
      </c>
      <c r="Z235">
        <f t="shared" si="98"/>
        <v>4</v>
      </c>
      <c r="AA235">
        <f t="shared" si="99"/>
        <v>4</v>
      </c>
      <c r="AB235">
        <f t="shared" si="100"/>
        <v>14</v>
      </c>
      <c r="AC235">
        <f t="shared" si="101"/>
        <v>64</v>
      </c>
      <c r="AD235" t="str">
        <f>VLOOKUP(AC235,Conceito!$B$2:$C$102,2,FALSE)</f>
        <v>B</v>
      </c>
    </row>
    <row r="236" spans="1:30">
      <c r="A236" s="1">
        <v>71</v>
      </c>
      <c r="B236" t="s">
        <v>720</v>
      </c>
      <c r="C236">
        <f t="shared" ref="C236:E236" si="106">IF(C74="Sim",5,0)</f>
        <v>0</v>
      </c>
      <c r="D236">
        <f t="shared" si="106"/>
        <v>0</v>
      </c>
      <c r="E236">
        <f t="shared" si="106"/>
        <v>0</v>
      </c>
      <c r="F236">
        <f t="shared" si="84"/>
        <v>0</v>
      </c>
      <c r="G236">
        <v>3</v>
      </c>
      <c r="H236">
        <f t="shared" si="85"/>
        <v>3</v>
      </c>
      <c r="I236">
        <f t="shared" si="86"/>
        <v>5</v>
      </c>
      <c r="J236">
        <f t="shared" si="87"/>
        <v>0</v>
      </c>
      <c r="K236">
        <f t="shared" si="87"/>
        <v>3</v>
      </c>
      <c r="L236">
        <v>1</v>
      </c>
      <c r="M236">
        <f t="shared" si="88"/>
        <v>0</v>
      </c>
      <c r="N236">
        <f t="shared" si="89"/>
        <v>4</v>
      </c>
      <c r="O236">
        <f t="shared" si="89"/>
        <v>0</v>
      </c>
      <c r="P236">
        <f t="shared" si="89"/>
        <v>4</v>
      </c>
      <c r="Q236">
        <f t="shared" si="90"/>
        <v>0</v>
      </c>
      <c r="R236">
        <f t="shared" si="91"/>
        <v>2</v>
      </c>
      <c r="S236">
        <f t="shared" si="92"/>
        <v>0</v>
      </c>
      <c r="T236">
        <f t="shared" si="93"/>
        <v>2</v>
      </c>
      <c r="U236">
        <f t="shared" si="94"/>
        <v>0</v>
      </c>
      <c r="V236">
        <f t="shared" si="95"/>
        <v>0</v>
      </c>
      <c r="W236">
        <f t="shared" si="96"/>
        <v>0</v>
      </c>
      <c r="X236">
        <f t="shared" si="97"/>
        <v>2</v>
      </c>
      <c r="Y236">
        <v>0</v>
      </c>
      <c r="Z236">
        <f t="shared" si="98"/>
        <v>0</v>
      </c>
      <c r="AA236">
        <f t="shared" si="99"/>
        <v>4</v>
      </c>
      <c r="AB236">
        <f t="shared" si="100"/>
        <v>14</v>
      </c>
      <c r="AC236">
        <f t="shared" si="101"/>
        <v>47</v>
      </c>
      <c r="AD236" t="str">
        <f>VLOOKUP(AC236,Conceito!$B$2:$C$102,2,FALSE)</f>
        <v>C</v>
      </c>
    </row>
    <row r="237" spans="1:30">
      <c r="A237" s="1">
        <v>72</v>
      </c>
      <c r="B237" t="s">
        <v>728</v>
      </c>
      <c r="C237">
        <f t="shared" ref="C237:E237" si="107">IF(C75="Sim",5,0)</f>
        <v>0</v>
      </c>
      <c r="D237">
        <f t="shared" si="107"/>
        <v>5</v>
      </c>
      <c r="E237">
        <f t="shared" si="107"/>
        <v>5</v>
      </c>
      <c r="F237">
        <f t="shared" si="84"/>
        <v>0</v>
      </c>
      <c r="G237">
        <v>3</v>
      </c>
      <c r="H237">
        <f t="shared" si="85"/>
        <v>3</v>
      </c>
      <c r="I237">
        <f t="shared" si="86"/>
        <v>5</v>
      </c>
      <c r="J237">
        <f t="shared" si="87"/>
        <v>0</v>
      </c>
      <c r="K237">
        <f t="shared" si="87"/>
        <v>3</v>
      </c>
      <c r="L237">
        <v>1</v>
      </c>
      <c r="M237">
        <f t="shared" si="88"/>
        <v>0</v>
      </c>
      <c r="N237">
        <f t="shared" si="89"/>
        <v>0</v>
      </c>
      <c r="O237">
        <f t="shared" si="89"/>
        <v>4</v>
      </c>
      <c r="P237">
        <f t="shared" si="89"/>
        <v>4</v>
      </c>
      <c r="Q237">
        <f t="shared" si="90"/>
        <v>0</v>
      </c>
      <c r="R237">
        <f t="shared" si="91"/>
        <v>2</v>
      </c>
      <c r="S237">
        <f t="shared" si="92"/>
        <v>0</v>
      </c>
      <c r="T237">
        <f t="shared" si="93"/>
        <v>0</v>
      </c>
      <c r="U237">
        <f t="shared" si="94"/>
        <v>0</v>
      </c>
      <c r="V237">
        <f t="shared" si="95"/>
        <v>0</v>
      </c>
      <c r="W237">
        <f t="shared" si="96"/>
        <v>0</v>
      </c>
      <c r="X237">
        <f t="shared" si="97"/>
        <v>0</v>
      </c>
      <c r="Y237">
        <v>0</v>
      </c>
      <c r="Z237">
        <f t="shared" si="98"/>
        <v>0</v>
      </c>
      <c r="AA237">
        <f t="shared" si="99"/>
        <v>4</v>
      </c>
      <c r="AB237">
        <f t="shared" si="100"/>
        <v>14</v>
      </c>
      <c r="AC237">
        <f t="shared" si="101"/>
        <v>53</v>
      </c>
      <c r="AD237" t="str">
        <f>VLOOKUP(AC237,Conceito!$B$2:$C$102,2,FALSE)</f>
        <v>C+</v>
      </c>
    </row>
    <row r="238" spans="1:30">
      <c r="A238" s="1">
        <v>73</v>
      </c>
      <c r="B238" t="s">
        <v>736</v>
      </c>
      <c r="C238">
        <f t="shared" ref="C238:E238" si="108">IF(C76="Sim",5,0)</f>
        <v>5</v>
      </c>
      <c r="D238">
        <f t="shared" si="108"/>
        <v>5</v>
      </c>
      <c r="E238">
        <f t="shared" si="108"/>
        <v>5</v>
      </c>
      <c r="F238">
        <f t="shared" si="84"/>
        <v>3</v>
      </c>
      <c r="G238">
        <v>1</v>
      </c>
      <c r="H238">
        <f t="shared" si="85"/>
        <v>3</v>
      </c>
      <c r="I238">
        <f t="shared" si="86"/>
        <v>5</v>
      </c>
      <c r="J238">
        <f t="shared" si="87"/>
        <v>0</v>
      </c>
      <c r="K238">
        <f t="shared" si="87"/>
        <v>3</v>
      </c>
      <c r="L238">
        <v>2</v>
      </c>
      <c r="M238">
        <f t="shared" si="88"/>
        <v>5</v>
      </c>
      <c r="N238">
        <f t="shared" si="89"/>
        <v>4</v>
      </c>
      <c r="O238">
        <f t="shared" si="89"/>
        <v>4</v>
      </c>
      <c r="P238">
        <f t="shared" si="89"/>
        <v>4</v>
      </c>
      <c r="Q238">
        <f t="shared" si="90"/>
        <v>0</v>
      </c>
      <c r="R238">
        <f t="shared" si="91"/>
        <v>0</v>
      </c>
      <c r="S238">
        <f t="shared" si="92"/>
        <v>0</v>
      </c>
      <c r="T238">
        <f t="shared" si="93"/>
        <v>0</v>
      </c>
      <c r="U238">
        <f t="shared" si="94"/>
        <v>0</v>
      </c>
      <c r="V238">
        <f t="shared" si="95"/>
        <v>0</v>
      </c>
      <c r="W238">
        <f t="shared" si="96"/>
        <v>0</v>
      </c>
      <c r="X238">
        <f t="shared" si="97"/>
        <v>0</v>
      </c>
      <c r="Y238">
        <v>4</v>
      </c>
      <c r="Z238">
        <f t="shared" si="98"/>
        <v>4</v>
      </c>
      <c r="AA238">
        <f t="shared" si="99"/>
        <v>4</v>
      </c>
      <c r="AB238">
        <f t="shared" si="100"/>
        <v>14</v>
      </c>
      <c r="AC238">
        <f t="shared" si="101"/>
        <v>75</v>
      </c>
      <c r="AD238" t="str">
        <f>VLOOKUP(AC238,Conceito!$B$2:$C$102,2,FALSE)</f>
        <v>B+</v>
      </c>
    </row>
    <row r="239" spans="1:30">
      <c r="A239" s="1">
        <v>74</v>
      </c>
      <c r="B239" t="s">
        <v>745</v>
      </c>
      <c r="C239">
        <f t="shared" ref="C239:E239" si="109">IF(C77="Sim",5,0)</f>
        <v>5</v>
      </c>
      <c r="D239">
        <f t="shared" si="109"/>
        <v>5</v>
      </c>
      <c r="E239">
        <f t="shared" si="109"/>
        <v>5</v>
      </c>
      <c r="F239">
        <f t="shared" si="84"/>
        <v>3</v>
      </c>
      <c r="G239">
        <v>1</v>
      </c>
      <c r="H239">
        <f t="shared" si="85"/>
        <v>3</v>
      </c>
      <c r="I239">
        <f t="shared" si="86"/>
        <v>5</v>
      </c>
      <c r="J239">
        <f t="shared" si="87"/>
        <v>0</v>
      </c>
      <c r="K239">
        <f t="shared" si="87"/>
        <v>3</v>
      </c>
      <c r="L239">
        <v>1</v>
      </c>
      <c r="M239">
        <f t="shared" si="88"/>
        <v>0</v>
      </c>
      <c r="N239">
        <f t="shared" si="89"/>
        <v>4</v>
      </c>
      <c r="O239">
        <f t="shared" si="89"/>
        <v>4</v>
      </c>
      <c r="P239">
        <f t="shared" si="89"/>
        <v>4</v>
      </c>
      <c r="Q239">
        <f t="shared" si="90"/>
        <v>0</v>
      </c>
      <c r="R239">
        <f t="shared" si="91"/>
        <v>2</v>
      </c>
      <c r="S239">
        <f t="shared" si="92"/>
        <v>0</v>
      </c>
      <c r="T239">
        <f t="shared" si="93"/>
        <v>0</v>
      </c>
      <c r="U239">
        <f t="shared" si="94"/>
        <v>0</v>
      </c>
      <c r="V239">
        <f t="shared" si="95"/>
        <v>0</v>
      </c>
      <c r="W239">
        <f t="shared" si="96"/>
        <v>0</v>
      </c>
      <c r="X239">
        <f t="shared" si="97"/>
        <v>2</v>
      </c>
      <c r="Y239">
        <v>4</v>
      </c>
      <c r="Z239">
        <f t="shared" si="98"/>
        <v>0</v>
      </c>
      <c r="AA239">
        <f t="shared" si="99"/>
        <v>4</v>
      </c>
      <c r="AB239">
        <f t="shared" si="100"/>
        <v>14</v>
      </c>
      <c r="AC239">
        <f t="shared" si="101"/>
        <v>69</v>
      </c>
      <c r="AD239" t="str">
        <f>VLOOKUP(AC239,Conceito!$B$2:$C$102,2,FALSE)</f>
        <v>B</v>
      </c>
    </row>
    <row r="240" spans="1:30">
      <c r="A240" s="1">
        <v>75</v>
      </c>
      <c r="B240" t="s">
        <v>751</v>
      </c>
      <c r="C240">
        <f t="shared" ref="C240:E240" si="110">IF(C78="Sim",5,0)</f>
        <v>0</v>
      </c>
      <c r="D240">
        <f t="shared" si="110"/>
        <v>0</v>
      </c>
      <c r="E240">
        <f t="shared" si="110"/>
        <v>0</v>
      </c>
      <c r="F240">
        <f t="shared" si="84"/>
        <v>0</v>
      </c>
      <c r="G240">
        <v>3</v>
      </c>
      <c r="H240">
        <f t="shared" si="85"/>
        <v>3</v>
      </c>
      <c r="I240">
        <f t="shared" si="86"/>
        <v>5</v>
      </c>
      <c r="J240">
        <f t="shared" si="87"/>
        <v>0</v>
      </c>
      <c r="K240">
        <f t="shared" si="87"/>
        <v>3</v>
      </c>
      <c r="L240">
        <v>1</v>
      </c>
      <c r="M240">
        <f t="shared" si="88"/>
        <v>0</v>
      </c>
      <c r="N240">
        <f t="shared" si="89"/>
        <v>4</v>
      </c>
      <c r="O240">
        <f t="shared" si="89"/>
        <v>4</v>
      </c>
      <c r="P240">
        <f t="shared" si="89"/>
        <v>4</v>
      </c>
      <c r="Q240">
        <f t="shared" si="90"/>
        <v>0</v>
      </c>
      <c r="R240">
        <f t="shared" si="91"/>
        <v>0</v>
      </c>
      <c r="S240">
        <f t="shared" si="92"/>
        <v>0</v>
      </c>
      <c r="T240">
        <f t="shared" si="93"/>
        <v>0</v>
      </c>
      <c r="U240">
        <f t="shared" si="94"/>
        <v>0</v>
      </c>
      <c r="V240">
        <f t="shared" si="95"/>
        <v>0</v>
      </c>
      <c r="W240">
        <f t="shared" si="96"/>
        <v>0</v>
      </c>
      <c r="X240">
        <f t="shared" si="97"/>
        <v>0</v>
      </c>
      <c r="Y240">
        <v>2</v>
      </c>
      <c r="Z240">
        <f t="shared" si="98"/>
        <v>0</v>
      </c>
      <c r="AA240">
        <f t="shared" si="99"/>
        <v>4</v>
      </c>
      <c r="AB240">
        <f t="shared" si="100"/>
        <v>0</v>
      </c>
      <c r="AC240">
        <f t="shared" si="101"/>
        <v>33</v>
      </c>
      <c r="AD240" t="str">
        <f>VLOOKUP(AC240,Conceito!$B$2:$C$102,2,FALSE)</f>
        <v>C</v>
      </c>
    </row>
    <row r="241" spans="1:30">
      <c r="A241" s="1">
        <v>76</v>
      </c>
      <c r="B241" t="s">
        <v>757</v>
      </c>
      <c r="C241">
        <f t="shared" ref="C241:E241" si="111">IF(C79="Sim",5,0)</f>
        <v>0</v>
      </c>
      <c r="D241">
        <f t="shared" si="111"/>
        <v>0</v>
      </c>
      <c r="E241">
        <f t="shared" si="111"/>
        <v>0</v>
      </c>
      <c r="F241">
        <f t="shared" si="84"/>
        <v>0</v>
      </c>
      <c r="G241">
        <v>3</v>
      </c>
      <c r="H241">
        <f t="shared" si="85"/>
        <v>3</v>
      </c>
      <c r="I241">
        <f t="shared" si="86"/>
        <v>5</v>
      </c>
      <c r="J241">
        <f t="shared" si="87"/>
        <v>0</v>
      </c>
      <c r="K241">
        <f t="shared" si="87"/>
        <v>3</v>
      </c>
      <c r="L241">
        <v>1</v>
      </c>
      <c r="M241">
        <f t="shared" si="88"/>
        <v>5</v>
      </c>
      <c r="N241">
        <f t="shared" si="89"/>
        <v>4</v>
      </c>
      <c r="O241">
        <f t="shared" si="89"/>
        <v>0</v>
      </c>
      <c r="P241">
        <f t="shared" si="89"/>
        <v>4</v>
      </c>
      <c r="Q241">
        <f t="shared" si="90"/>
        <v>0</v>
      </c>
      <c r="R241">
        <f t="shared" si="91"/>
        <v>2</v>
      </c>
      <c r="S241">
        <f t="shared" si="92"/>
        <v>0</v>
      </c>
      <c r="T241">
        <f t="shared" si="93"/>
        <v>0</v>
      </c>
      <c r="U241">
        <f t="shared" si="94"/>
        <v>0</v>
      </c>
      <c r="V241">
        <f t="shared" si="95"/>
        <v>0</v>
      </c>
      <c r="W241">
        <f t="shared" si="96"/>
        <v>0</v>
      </c>
      <c r="X241">
        <f t="shared" si="97"/>
        <v>0</v>
      </c>
      <c r="Y241">
        <v>2</v>
      </c>
      <c r="Z241">
        <f t="shared" si="98"/>
        <v>4</v>
      </c>
      <c r="AA241">
        <f t="shared" si="99"/>
        <v>4</v>
      </c>
      <c r="AB241">
        <f t="shared" si="100"/>
        <v>14</v>
      </c>
      <c r="AC241">
        <f t="shared" si="101"/>
        <v>54</v>
      </c>
      <c r="AD241" t="str">
        <f>VLOOKUP(AC241,Conceito!$B$2:$C$102,2,FALSE)</f>
        <v>C+</v>
      </c>
    </row>
    <row r="242" spans="1:30">
      <c r="A242" s="1">
        <v>77</v>
      </c>
      <c r="B242" t="s">
        <v>762</v>
      </c>
      <c r="C242">
        <f t="shared" ref="C242:E242" si="112">IF(C80="Sim",5,0)</f>
        <v>0</v>
      </c>
      <c r="D242">
        <f t="shared" si="112"/>
        <v>0</v>
      </c>
      <c r="E242">
        <f t="shared" si="112"/>
        <v>0</v>
      </c>
      <c r="F242">
        <f t="shared" si="84"/>
        <v>0</v>
      </c>
      <c r="G242">
        <v>3</v>
      </c>
      <c r="H242">
        <f t="shared" si="85"/>
        <v>3</v>
      </c>
      <c r="I242">
        <f t="shared" si="86"/>
        <v>5</v>
      </c>
      <c r="J242">
        <f t="shared" si="87"/>
        <v>0</v>
      </c>
      <c r="K242">
        <f t="shared" si="87"/>
        <v>3</v>
      </c>
      <c r="L242">
        <v>1</v>
      </c>
      <c r="M242">
        <f t="shared" si="88"/>
        <v>0</v>
      </c>
      <c r="N242">
        <f t="shared" si="89"/>
        <v>4</v>
      </c>
      <c r="O242">
        <f t="shared" si="89"/>
        <v>0</v>
      </c>
      <c r="P242">
        <f t="shared" si="89"/>
        <v>4</v>
      </c>
      <c r="Q242">
        <f t="shared" si="90"/>
        <v>0</v>
      </c>
      <c r="R242">
        <f t="shared" si="91"/>
        <v>0</v>
      </c>
      <c r="S242">
        <f t="shared" si="92"/>
        <v>0</v>
      </c>
      <c r="T242">
        <f t="shared" si="93"/>
        <v>0</v>
      </c>
      <c r="U242">
        <f t="shared" si="94"/>
        <v>0</v>
      </c>
      <c r="V242">
        <f t="shared" si="95"/>
        <v>0</v>
      </c>
      <c r="W242">
        <f t="shared" si="96"/>
        <v>0</v>
      </c>
      <c r="X242">
        <f t="shared" si="97"/>
        <v>0</v>
      </c>
      <c r="Y242">
        <v>4</v>
      </c>
      <c r="Z242">
        <f t="shared" si="98"/>
        <v>0</v>
      </c>
      <c r="AA242">
        <f t="shared" si="99"/>
        <v>4</v>
      </c>
      <c r="AB242">
        <f t="shared" si="100"/>
        <v>14</v>
      </c>
      <c r="AC242">
        <f t="shared" si="101"/>
        <v>45</v>
      </c>
      <c r="AD242" t="str">
        <f>VLOOKUP(AC242,Conceito!$B$2:$C$102,2,FALSE)</f>
        <v>C</v>
      </c>
    </row>
    <row r="243" spans="1:30">
      <c r="A243" s="1">
        <v>78</v>
      </c>
      <c r="B243" t="s">
        <v>771</v>
      </c>
      <c r="C243">
        <f t="shared" ref="C243:E243" si="113">IF(C81="Sim",5,0)</f>
        <v>5</v>
      </c>
      <c r="D243">
        <f t="shared" si="113"/>
        <v>5</v>
      </c>
      <c r="E243">
        <f t="shared" si="113"/>
        <v>5</v>
      </c>
      <c r="F243">
        <f t="shared" si="84"/>
        <v>3</v>
      </c>
      <c r="G243">
        <v>3</v>
      </c>
      <c r="H243">
        <f t="shared" si="85"/>
        <v>3</v>
      </c>
      <c r="I243">
        <f t="shared" si="86"/>
        <v>5</v>
      </c>
      <c r="J243">
        <f t="shared" si="87"/>
        <v>3</v>
      </c>
      <c r="K243">
        <f t="shared" si="87"/>
        <v>3</v>
      </c>
      <c r="L243">
        <v>1</v>
      </c>
      <c r="M243">
        <f t="shared" si="88"/>
        <v>5</v>
      </c>
      <c r="N243">
        <f t="shared" si="89"/>
        <v>4</v>
      </c>
      <c r="O243">
        <f t="shared" si="89"/>
        <v>4</v>
      </c>
      <c r="P243">
        <f t="shared" si="89"/>
        <v>4</v>
      </c>
      <c r="Q243">
        <f t="shared" si="90"/>
        <v>0</v>
      </c>
      <c r="R243">
        <f t="shared" si="91"/>
        <v>0</v>
      </c>
      <c r="S243">
        <f t="shared" si="92"/>
        <v>0</v>
      </c>
      <c r="T243">
        <f t="shared" si="93"/>
        <v>0</v>
      </c>
      <c r="U243">
        <f t="shared" si="94"/>
        <v>5</v>
      </c>
      <c r="V243">
        <f t="shared" si="95"/>
        <v>0</v>
      </c>
      <c r="W243">
        <f t="shared" si="96"/>
        <v>0</v>
      </c>
      <c r="X243">
        <f t="shared" si="97"/>
        <v>0</v>
      </c>
      <c r="Y243">
        <v>0</v>
      </c>
      <c r="Z243">
        <f t="shared" si="98"/>
        <v>4</v>
      </c>
      <c r="AA243">
        <f t="shared" si="99"/>
        <v>4</v>
      </c>
      <c r="AB243">
        <f t="shared" si="100"/>
        <v>14</v>
      </c>
      <c r="AC243">
        <f t="shared" si="101"/>
        <v>80</v>
      </c>
      <c r="AD243" t="str">
        <f>VLOOKUP(AC243,Conceito!$B$2:$C$102,2,FALSE)</f>
        <v>B+</v>
      </c>
    </row>
    <row r="244" spans="1:30">
      <c r="A244" s="1">
        <v>79</v>
      </c>
      <c r="B244" t="s">
        <v>781</v>
      </c>
      <c r="C244">
        <f t="shared" ref="C244:E244" si="114">IF(C82="Sim",5,0)</f>
        <v>0</v>
      </c>
      <c r="D244">
        <f t="shared" si="114"/>
        <v>0</v>
      </c>
      <c r="E244">
        <f t="shared" si="114"/>
        <v>0</v>
      </c>
      <c r="F244">
        <f t="shared" si="84"/>
        <v>0</v>
      </c>
      <c r="G244">
        <v>1</v>
      </c>
      <c r="H244">
        <f t="shared" si="85"/>
        <v>3</v>
      </c>
      <c r="I244">
        <f t="shared" si="86"/>
        <v>5</v>
      </c>
      <c r="J244">
        <f t="shared" si="87"/>
        <v>0</v>
      </c>
      <c r="K244">
        <f t="shared" si="87"/>
        <v>3</v>
      </c>
      <c r="L244">
        <v>1</v>
      </c>
      <c r="M244">
        <f t="shared" si="88"/>
        <v>0</v>
      </c>
      <c r="N244">
        <f t="shared" si="89"/>
        <v>0</v>
      </c>
      <c r="O244">
        <f t="shared" si="89"/>
        <v>4</v>
      </c>
      <c r="P244">
        <f t="shared" si="89"/>
        <v>4</v>
      </c>
      <c r="Q244">
        <f t="shared" si="90"/>
        <v>0</v>
      </c>
      <c r="R244">
        <f t="shared" si="91"/>
        <v>2</v>
      </c>
      <c r="S244">
        <f t="shared" si="92"/>
        <v>0</v>
      </c>
      <c r="T244">
        <f t="shared" si="93"/>
        <v>0</v>
      </c>
      <c r="U244">
        <f t="shared" si="94"/>
        <v>0</v>
      </c>
      <c r="V244">
        <f t="shared" si="95"/>
        <v>0</v>
      </c>
      <c r="W244">
        <f t="shared" si="96"/>
        <v>0</v>
      </c>
      <c r="X244">
        <f t="shared" si="97"/>
        <v>0</v>
      </c>
      <c r="Y244">
        <v>0</v>
      </c>
      <c r="Z244">
        <f t="shared" si="98"/>
        <v>4</v>
      </c>
      <c r="AA244">
        <f t="shared" si="99"/>
        <v>4</v>
      </c>
      <c r="AB244">
        <f t="shared" si="100"/>
        <v>14</v>
      </c>
      <c r="AC244">
        <f t="shared" si="101"/>
        <v>45</v>
      </c>
      <c r="AD244" t="str">
        <f>VLOOKUP(AC244,Conceito!$B$2:$C$102,2,FALSE)</f>
        <v>C</v>
      </c>
    </row>
    <row r="245" spans="1:30">
      <c r="A245" s="1">
        <v>80</v>
      </c>
      <c r="B245" t="s">
        <v>787</v>
      </c>
      <c r="C245">
        <f t="shared" ref="C245:E245" si="115">IF(C83="Sim",5,0)</f>
        <v>0</v>
      </c>
      <c r="D245">
        <f t="shared" si="115"/>
        <v>0</v>
      </c>
      <c r="E245">
        <f t="shared" si="115"/>
        <v>5</v>
      </c>
      <c r="F245">
        <f t="shared" si="84"/>
        <v>0</v>
      </c>
      <c r="G245">
        <v>1</v>
      </c>
      <c r="H245">
        <f t="shared" si="85"/>
        <v>3</v>
      </c>
      <c r="I245">
        <f t="shared" si="86"/>
        <v>5</v>
      </c>
      <c r="J245">
        <f t="shared" si="87"/>
        <v>0</v>
      </c>
      <c r="K245">
        <f t="shared" si="87"/>
        <v>3</v>
      </c>
      <c r="L245">
        <v>1</v>
      </c>
      <c r="M245">
        <f t="shared" si="88"/>
        <v>5</v>
      </c>
      <c r="N245">
        <f t="shared" si="89"/>
        <v>4</v>
      </c>
      <c r="O245">
        <f t="shared" si="89"/>
        <v>4</v>
      </c>
      <c r="P245">
        <f t="shared" si="89"/>
        <v>4</v>
      </c>
      <c r="Q245">
        <f t="shared" si="90"/>
        <v>0</v>
      </c>
      <c r="R245">
        <f t="shared" si="91"/>
        <v>0</v>
      </c>
      <c r="S245">
        <f t="shared" si="92"/>
        <v>0</v>
      </c>
      <c r="T245">
        <f t="shared" si="93"/>
        <v>0</v>
      </c>
      <c r="U245">
        <f t="shared" si="94"/>
        <v>0</v>
      </c>
      <c r="V245">
        <f t="shared" si="95"/>
        <v>0</v>
      </c>
      <c r="W245">
        <f t="shared" si="96"/>
        <v>0</v>
      </c>
      <c r="X245">
        <f t="shared" si="97"/>
        <v>0</v>
      </c>
      <c r="Y245">
        <v>0</v>
      </c>
      <c r="Z245">
        <f t="shared" si="98"/>
        <v>0</v>
      </c>
      <c r="AA245">
        <f t="shared" si="99"/>
        <v>4</v>
      </c>
      <c r="AB245">
        <f t="shared" si="100"/>
        <v>14</v>
      </c>
      <c r="AC245">
        <f t="shared" si="101"/>
        <v>53</v>
      </c>
      <c r="AD245" t="str">
        <f>VLOOKUP(AC245,Conceito!$B$2:$C$102,2,FALSE)</f>
        <v>C+</v>
      </c>
    </row>
    <row r="246" spans="1:30">
      <c r="A246" s="1">
        <v>81</v>
      </c>
      <c r="B246" t="s">
        <v>792</v>
      </c>
      <c r="C246">
        <f t="shared" ref="C246:E246" si="116">IF(C84="Sim",5,0)</f>
        <v>0</v>
      </c>
      <c r="D246">
        <f t="shared" si="116"/>
        <v>0</v>
      </c>
      <c r="E246">
        <f t="shared" si="116"/>
        <v>0</v>
      </c>
      <c r="F246">
        <f t="shared" si="84"/>
        <v>0</v>
      </c>
      <c r="G246">
        <v>1</v>
      </c>
      <c r="H246">
        <f t="shared" si="85"/>
        <v>3</v>
      </c>
      <c r="I246">
        <f t="shared" si="86"/>
        <v>5</v>
      </c>
      <c r="J246">
        <f t="shared" si="87"/>
        <v>3</v>
      </c>
      <c r="K246">
        <f t="shared" si="87"/>
        <v>3</v>
      </c>
      <c r="L246">
        <v>1</v>
      </c>
      <c r="M246">
        <f t="shared" si="88"/>
        <v>0</v>
      </c>
      <c r="N246">
        <f t="shared" si="89"/>
        <v>0</v>
      </c>
      <c r="O246">
        <f t="shared" si="89"/>
        <v>4</v>
      </c>
      <c r="P246">
        <f t="shared" si="89"/>
        <v>4</v>
      </c>
      <c r="Q246">
        <f t="shared" si="90"/>
        <v>0</v>
      </c>
      <c r="R246">
        <f t="shared" si="91"/>
        <v>0</v>
      </c>
      <c r="S246">
        <f t="shared" si="92"/>
        <v>0</v>
      </c>
      <c r="T246">
        <f t="shared" si="93"/>
        <v>0</v>
      </c>
      <c r="U246">
        <f t="shared" si="94"/>
        <v>0</v>
      </c>
      <c r="V246">
        <f t="shared" si="95"/>
        <v>0</v>
      </c>
      <c r="W246">
        <f t="shared" si="96"/>
        <v>0</v>
      </c>
      <c r="X246">
        <f t="shared" si="97"/>
        <v>0</v>
      </c>
      <c r="Y246">
        <v>0</v>
      </c>
      <c r="Z246">
        <f t="shared" si="98"/>
        <v>4</v>
      </c>
      <c r="AA246">
        <f t="shared" si="99"/>
        <v>4</v>
      </c>
      <c r="AB246">
        <f t="shared" si="100"/>
        <v>14</v>
      </c>
      <c r="AC246">
        <f t="shared" si="101"/>
        <v>46</v>
      </c>
      <c r="AD246" t="str">
        <f>VLOOKUP(AC246,Conceito!$B$2:$C$102,2,FALSE)</f>
        <v>C</v>
      </c>
    </row>
    <row r="247" spans="1:30">
      <c r="A247" s="1">
        <v>82</v>
      </c>
      <c r="B247" t="s">
        <v>798</v>
      </c>
      <c r="C247">
        <f t="shared" ref="C247:E247" si="117">IF(C85="Sim",5,0)</f>
        <v>5</v>
      </c>
      <c r="D247">
        <f t="shared" si="117"/>
        <v>0</v>
      </c>
      <c r="E247">
        <f t="shared" si="117"/>
        <v>0</v>
      </c>
      <c r="F247">
        <f t="shared" si="84"/>
        <v>0</v>
      </c>
      <c r="G247">
        <v>1</v>
      </c>
      <c r="H247">
        <f t="shared" si="85"/>
        <v>3</v>
      </c>
      <c r="I247">
        <f t="shared" si="86"/>
        <v>5</v>
      </c>
      <c r="J247">
        <f t="shared" si="87"/>
        <v>0</v>
      </c>
      <c r="K247">
        <f t="shared" si="87"/>
        <v>3</v>
      </c>
      <c r="L247">
        <v>1</v>
      </c>
      <c r="M247">
        <f t="shared" si="88"/>
        <v>0</v>
      </c>
      <c r="N247">
        <f t="shared" si="89"/>
        <v>4</v>
      </c>
      <c r="O247">
        <f t="shared" si="89"/>
        <v>4</v>
      </c>
      <c r="P247">
        <f t="shared" si="89"/>
        <v>4</v>
      </c>
      <c r="Q247">
        <f t="shared" si="90"/>
        <v>0</v>
      </c>
      <c r="R247">
        <f t="shared" si="91"/>
        <v>2</v>
      </c>
      <c r="S247">
        <f t="shared" si="92"/>
        <v>0</v>
      </c>
      <c r="T247">
        <f t="shared" si="93"/>
        <v>0</v>
      </c>
      <c r="U247">
        <f t="shared" si="94"/>
        <v>5</v>
      </c>
      <c r="V247">
        <f t="shared" si="95"/>
        <v>0</v>
      </c>
      <c r="W247">
        <f t="shared" si="96"/>
        <v>0</v>
      </c>
      <c r="X247">
        <f t="shared" si="97"/>
        <v>0</v>
      </c>
      <c r="Y247">
        <v>2</v>
      </c>
      <c r="Z247">
        <f t="shared" si="98"/>
        <v>4</v>
      </c>
      <c r="AA247">
        <f t="shared" si="99"/>
        <v>4</v>
      </c>
      <c r="AB247">
        <f t="shared" si="100"/>
        <v>14</v>
      </c>
      <c r="AC247">
        <f t="shared" si="101"/>
        <v>61</v>
      </c>
      <c r="AD247" t="str">
        <f>VLOOKUP(AC247,Conceito!$B$2:$C$102,2,FALSE)</f>
        <v>B</v>
      </c>
    </row>
    <row r="248" spans="1:30">
      <c r="A248" s="1">
        <v>83</v>
      </c>
      <c r="B248" t="s">
        <v>804</v>
      </c>
      <c r="C248">
        <f t="shared" ref="C248:E248" si="118">IF(C86="Sim",5,0)</f>
        <v>0</v>
      </c>
      <c r="D248">
        <f t="shared" si="118"/>
        <v>5</v>
      </c>
      <c r="E248">
        <f t="shared" si="118"/>
        <v>5</v>
      </c>
      <c r="F248">
        <f t="shared" si="84"/>
        <v>3</v>
      </c>
      <c r="G248">
        <v>1</v>
      </c>
      <c r="H248">
        <f t="shared" si="85"/>
        <v>3</v>
      </c>
      <c r="I248">
        <f t="shared" si="86"/>
        <v>5</v>
      </c>
      <c r="J248">
        <f t="shared" si="87"/>
        <v>0</v>
      </c>
      <c r="K248">
        <f t="shared" si="87"/>
        <v>3</v>
      </c>
      <c r="L248">
        <v>1</v>
      </c>
      <c r="M248">
        <f t="shared" si="88"/>
        <v>0</v>
      </c>
      <c r="N248">
        <f t="shared" si="89"/>
        <v>4</v>
      </c>
      <c r="O248">
        <f t="shared" si="89"/>
        <v>4</v>
      </c>
      <c r="P248">
        <f t="shared" si="89"/>
        <v>4</v>
      </c>
      <c r="Q248">
        <f t="shared" si="90"/>
        <v>0</v>
      </c>
      <c r="R248">
        <f t="shared" si="91"/>
        <v>0</v>
      </c>
      <c r="S248">
        <f t="shared" si="92"/>
        <v>0</v>
      </c>
      <c r="T248">
        <f t="shared" si="93"/>
        <v>0</v>
      </c>
      <c r="U248">
        <f t="shared" si="94"/>
        <v>0</v>
      </c>
      <c r="V248">
        <f t="shared" si="95"/>
        <v>0</v>
      </c>
      <c r="W248">
        <f t="shared" si="96"/>
        <v>0</v>
      </c>
      <c r="X248">
        <f t="shared" si="97"/>
        <v>0</v>
      </c>
      <c r="Y248">
        <v>0</v>
      </c>
      <c r="Z248">
        <f t="shared" si="98"/>
        <v>0</v>
      </c>
      <c r="AA248">
        <f t="shared" si="99"/>
        <v>4</v>
      </c>
      <c r="AB248">
        <f t="shared" si="100"/>
        <v>14</v>
      </c>
      <c r="AC248">
        <f t="shared" si="101"/>
        <v>56</v>
      </c>
      <c r="AD248" t="str">
        <f>VLOOKUP(AC248,Conceito!$B$2:$C$102,2,FALSE)</f>
        <v>C+</v>
      </c>
    </row>
    <row r="249" spans="1:30">
      <c r="A249" s="1">
        <v>84</v>
      </c>
      <c r="B249" t="s">
        <v>814</v>
      </c>
      <c r="C249">
        <f t="shared" ref="C249:E249" si="119">IF(C87="Sim",5,0)</f>
        <v>0</v>
      </c>
      <c r="D249">
        <f t="shared" si="119"/>
        <v>0</v>
      </c>
      <c r="E249">
        <f t="shared" si="119"/>
        <v>0</v>
      </c>
      <c r="F249">
        <f t="shared" si="84"/>
        <v>0</v>
      </c>
      <c r="G249">
        <v>1</v>
      </c>
      <c r="H249">
        <f t="shared" si="85"/>
        <v>3</v>
      </c>
      <c r="I249">
        <f t="shared" si="86"/>
        <v>5</v>
      </c>
      <c r="J249">
        <f t="shared" si="87"/>
        <v>0</v>
      </c>
      <c r="K249">
        <f t="shared" si="87"/>
        <v>3</v>
      </c>
      <c r="L249">
        <v>1</v>
      </c>
      <c r="M249">
        <f t="shared" si="88"/>
        <v>5</v>
      </c>
      <c r="N249">
        <f t="shared" si="89"/>
        <v>0</v>
      </c>
      <c r="O249">
        <f t="shared" si="89"/>
        <v>0</v>
      </c>
      <c r="P249">
        <f t="shared" si="89"/>
        <v>4</v>
      </c>
      <c r="Q249">
        <f t="shared" si="90"/>
        <v>0</v>
      </c>
      <c r="R249">
        <f t="shared" si="91"/>
        <v>2</v>
      </c>
      <c r="S249">
        <f t="shared" si="92"/>
        <v>0</v>
      </c>
      <c r="T249">
        <f t="shared" si="93"/>
        <v>0</v>
      </c>
      <c r="U249">
        <f t="shared" si="94"/>
        <v>0</v>
      </c>
      <c r="V249">
        <f t="shared" si="95"/>
        <v>0</v>
      </c>
      <c r="W249">
        <f t="shared" si="96"/>
        <v>0</v>
      </c>
      <c r="X249">
        <f t="shared" si="97"/>
        <v>2</v>
      </c>
      <c r="Y249">
        <v>0</v>
      </c>
      <c r="Z249">
        <f t="shared" si="98"/>
        <v>4</v>
      </c>
      <c r="AA249">
        <f t="shared" si="99"/>
        <v>4</v>
      </c>
      <c r="AB249">
        <f t="shared" si="100"/>
        <v>14</v>
      </c>
      <c r="AC249">
        <f t="shared" si="101"/>
        <v>48</v>
      </c>
      <c r="AD249" t="str">
        <f>VLOOKUP(AC249,Conceito!$B$2:$C$102,2,FALSE)</f>
        <v>C</v>
      </c>
    </row>
    <row r="250" spans="1:30">
      <c r="A250" s="1">
        <v>85</v>
      </c>
      <c r="B250" t="s">
        <v>821</v>
      </c>
      <c r="C250">
        <f t="shared" ref="C250:E250" si="120">IF(C88="Sim",5,0)</f>
        <v>5</v>
      </c>
      <c r="D250">
        <f t="shared" si="120"/>
        <v>5</v>
      </c>
      <c r="E250">
        <f t="shared" si="120"/>
        <v>5</v>
      </c>
      <c r="F250">
        <f t="shared" si="84"/>
        <v>3</v>
      </c>
      <c r="G250">
        <v>1</v>
      </c>
      <c r="H250">
        <f t="shared" si="85"/>
        <v>3</v>
      </c>
      <c r="I250">
        <f t="shared" si="86"/>
        <v>5</v>
      </c>
      <c r="J250">
        <f t="shared" si="87"/>
        <v>3</v>
      </c>
      <c r="K250">
        <f t="shared" si="87"/>
        <v>3</v>
      </c>
      <c r="L250">
        <v>1</v>
      </c>
      <c r="M250">
        <f t="shared" si="88"/>
        <v>0</v>
      </c>
      <c r="N250">
        <f t="shared" si="89"/>
        <v>0</v>
      </c>
      <c r="O250">
        <f t="shared" si="89"/>
        <v>4</v>
      </c>
      <c r="P250">
        <f t="shared" si="89"/>
        <v>0</v>
      </c>
      <c r="Q250">
        <f t="shared" si="90"/>
        <v>0</v>
      </c>
      <c r="R250">
        <f t="shared" si="91"/>
        <v>2</v>
      </c>
      <c r="S250">
        <f t="shared" si="92"/>
        <v>0</v>
      </c>
      <c r="T250">
        <f t="shared" si="93"/>
        <v>2</v>
      </c>
      <c r="U250">
        <f t="shared" si="94"/>
        <v>0</v>
      </c>
      <c r="V250">
        <f t="shared" si="95"/>
        <v>0</v>
      </c>
      <c r="W250">
        <f t="shared" si="96"/>
        <v>0</v>
      </c>
      <c r="X250">
        <f t="shared" si="97"/>
        <v>2</v>
      </c>
      <c r="Z250">
        <f t="shared" si="98"/>
        <v>4</v>
      </c>
      <c r="AA250">
        <f t="shared" si="99"/>
        <v>4</v>
      </c>
      <c r="AB250">
        <f t="shared" si="100"/>
        <v>14</v>
      </c>
      <c r="AC250">
        <f t="shared" si="101"/>
        <v>66</v>
      </c>
      <c r="AD250" t="str">
        <f>VLOOKUP(AC250,Conceito!$B$2:$C$102,2,FALSE)</f>
        <v>B</v>
      </c>
    </row>
    <row r="251" spans="1:30">
      <c r="A251" s="1">
        <v>86</v>
      </c>
      <c r="B251" t="s">
        <v>827</v>
      </c>
      <c r="C251">
        <f t="shared" ref="C251:E251" si="121">IF(C89="Sim",5,0)</f>
        <v>0</v>
      </c>
      <c r="D251">
        <f t="shared" si="121"/>
        <v>0</v>
      </c>
      <c r="E251">
        <f t="shared" si="121"/>
        <v>0</v>
      </c>
      <c r="F251">
        <f t="shared" si="84"/>
        <v>0</v>
      </c>
      <c r="G251">
        <v>1</v>
      </c>
      <c r="H251">
        <f t="shared" si="85"/>
        <v>3</v>
      </c>
      <c r="I251">
        <f t="shared" si="86"/>
        <v>5</v>
      </c>
      <c r="J251">
        <f t="shared" si="87"/>
        <v>0</v>
      </c>
      <c r="K251">
        <f t="shared" si="87"/>
        <v>3</v>
      </c>
      <c r="L251">
        <v>1</v>
      </c>
      <c r="M251">
        <f t="shared" si="88"/>
        <v>5</v>
      </c>
      <c r="N251">
        <f t="shared" si="89"/>
        <v>0</v>
      </c>
      <c r="O251">
        <f t="shared" si="89"/>
        <v>0</v>
      </c>
      <c r="P251">
        <f t="shared" si="89"/>
        <v>4</v>
      </c>
      <c r="Q251">
        <f t="shared" si="90"/>
        <v>0</v>
      </c>
      <c r="R251">
        <f t="shared" si="91"/>
        <v>0</v>
      </c>
      <c r="S251">
        <f t="shared" si="92"/>
        <v>0</v>
      </c>
      <c r="T251">
        <f t="shared" si="93"/>
        <v>0</v>
      </c>
      <c r="U251">
        <f t="shared" si="94"/>
        <v>0</v>
      </c>
      <c r="V251">
        <f t="shared" si="95"/>
        <v>0</v>
      </c>
      <c r="W251">
        <f t="shared" si="96"/>
        <v>0</v>
      </c>
      <c r="X251">
        <f t="shared" si="97"/>
        <v>0</v>
      </c>
      <c r="Y251">
        <v>0</v>
      </c>
      <c r="Z251">
        <f t="shared" si="98"/>
        <v>4</v>
      </c>
      <c r="AA251">
        <f t="shared" si="99"/>
        <v>4</v>
      </c>
      <c r="AB251">
        <f t="shared" si="100"/>
        <v>14</v>
      </c>
      <c r="AC251">
        <f t="shared" si="101"/>
        <v>44</v>
      </c>
      <c r="AD251" t="str">
        <f>VLOOKUP(AC251,Conceito!$B$2:$C$102,2,FALSE)</f>
        <v>C</v>
      </c>
    </row>
    <row r="252" spans="1:30">
      <c r="A252" s="1">
        <v>87</v>
      </c>
      <c r="B252" t="s">
        <v>833</v>
      </c>
      <c r="C252">
        <f t="shared" ref="C252:E252" si="122">IF(C90="Sim",5,0)</f>
        <v>0</v>
      </c>
      <c r="D252">
        <f t="shared" si="122"/>
        <v>5</v>
      </c>
      <c r="E252">
        <f t="shared" si="122"/>
        <v>5</v>
      </c>
      <c r="F252">
        <f t="shared" si="84"/>
        <v>3</v>
      </c>
      <c r="G252">
        <v>1</v>
      </c>
      <c r="H252">
        <f t="shared" si="85"/>
        <v>3</v>
      </c>
      <c r="I252">
        <f t="shared" si="86"/>
        <v>5</v>
      </c>
      <c r="J252">
        <f t="shared" si="87"/>
        <v>0</v>
      </c>
      <c r="K252">
        <f t="shared" si="87"/>
        <v>3</v>
      </c>
      <c r="L252">
        <v>1</v>
      </c>
      <c r="M252">
        <f t="shared" si="88"/>
        <v>0</v>
      </c>
      <c r="N252">
        <f t="shared" si="89"/>
        <v>4</v>
      </c>
      <c r="O252">
        <f t="shared" si="89"/>
        <v>4</v>
      </c>
      <c r="P252">
        <f t="shared" si="89"/>
        <v>4</v>
      </c>
      <c r="Q252">
        <f t="shared" si="90"/>
        <v>0</v>
      </c>
      <c r="R252">
        <f t="shared" si="91"/>
        <v>0</v>
      </c>
      <c r="S252">
        <f t="shared" si="92"/>
        <v>0</v>
      </c>
      <c r="T252">
        <f t="shared" si="93"/>
        <v>0</v>
      </c>
      <c r="U252">
        <f t="shared" si="94"/>
        <v>0</v>
      </c>
      <c r="V252">
        <f t="shared" si="95"/>
        <v>0</v>
      </c>
      <c r="W252">
        <f t="shared" si="96"/>
        <v>0</v>
      </c>
      <c r="X252">
        <f t="shared" si="97"/>
        <v>0</v>
      </c>
      <c r="Y252">
        <v>0</v>
      </c>
      <c r="Z252">
        <f t="shared" si="98"/>
        <v>4</v>
      </c>
      <c r="AA252">
        <f t="shared" si="99"/>
        <v>4</v>
      </c>
      <c r="AB252">
        <f t="shared" si="100"/>
        <v>14</v>
      </c>
      <c r="AC252">
        <f t="shared" si="101"/>
        <v>60</v>
      </c>
      <c r="AD252" t="str">
        <f>VLOOKUP(AC252,Conceito!$B$2:$C$102,2,FALSE)</f>
        <v>B</v>
      </c>
    </row>
    <row r="253" spans="1:30">
      <c r="A253" s="1">
        <v>88</v>
      </c>
      <c r="B253" t="s">
        <v>839</v>
      </c>
      <c r="C253">
        <f t="shared" ref="C253:E253" si="123">IF(C91="Sim",5,0)</f>
        <v>5</v>
      </c>
      <c r="D253">
        <f t="shared" si="123"/>
        <v>0</v>
      </c>
      <c r="E253">
        <f t="shared" si="123"/>
        <v>0</v>
      </c>
      <c r="F253">
        <f t="shared" si="84"/>
        <v>0</v>
      </c>
      <c r="G253">
        <v>1</v>
      </c>
      <c r="H253">
        <f t="shared" si="85"/>
        <v>3</v>
      </c>
      <c r="I253">
        <f t="shared" si="86"/>
        <v>5</v>
      </c>
      <c r="J253">
        <f t="shared" si="87"/>
        <v>0</v>
      </c>
      <c r="K253">
        <f t="shared" si="87"/>
        <v>3</v>
      </c>
      <c r="L253">
        <v>0</v>
      </c>
      <c r="M253">
        <f t="shared" si="88"/>
        <v>0</v>
      </c>
      <c r="N253">
        <f t="shared" si="89"/>
        <v>0</v>
      </c>
      <c r="O253">
        <f t="shared" si="89"/>
        <v>4</v>
      </c>
      <c r="P253">
        <f t="shared" si="89"/>
        <v>4</v>
      </c>
      <c r="Q253">
        <f t="shared" si="90"/>
        <v>0</v>
      </c>
      <c r="R253">
        <f t="shared" si="91"/>
        <v>2</v>
      </c>
      <c r="S253">
        <f t="shared" si="92"/>
        <v>0</v>
      </c>
      <c r="T253">
        <f t="shared" si="93"/>
        <v>0</v>
      </c>
      <c r="U253">
        <f t="shared" si="94"/>
        <v>5</v>
      </c>
      <c r="V253">
        <f t="shared" si="95"/>
        <v>0</v>
      </c>
      <c r="W253">
        <f t="shared" si="96"/>
        <v>0</v>
      </c>
      <c r="X253">
        <f t="shared" si="97"/>
        <v>0</v>
      </c>
      <c r="Y253">
        <v>4</v>
      </c>
      <c r="Z253">
        <f t="shared" si="98"/>
        <v>0</v>
      </c>
      <c r="AA253">
        <f t="shared" si="99"/>
        <v>4</v>
      </c>
      <c r="AB253">
        <f t="shared" si="100"/>
        <v>14</v>
      </c>
      <c r="AC253">
        <f t="shared" si="101"/>
        <v>54</v>
      </c>
      <c r="AD253" t="str">
        <f>VLOOKUP(AC253,Conceito!$B$2:$C$102,2,FALSE)</f>
        <v>C+</v>
      </c>
    </row>
    <row r="254" spans="1:30">
      <c r="A254" s="1">
        <v>89</v>
      </c>
      <c r="B254" t="s">
        <v>850</v>
      </c>
      <c r="C254">
        <f t="shared" ref="C254:E254" si="124">IF(C92="Sim",5,0)</f>
        <v>0</v>
      </c>
      <c r="D254">
        <f t="shared" si="124"/>
        <v>0</v>
      </c>
      <c r="E254">
        <f t="shared" si="124"/>
        <v>0</v>
      </c>
      <c r="F254">
        <f t="shared" si="84"/>
        <v>0</v>
      </c>
      <c r="G254">
        <v>1</v>
      </c>
      <c r="H254">
        <f t="shared" si="85"/>
        <v>0</v>
      </c>
      <c r="I254">
        <f t="shared" si="86"/>
        <v>5</v>
      </c>
      <c r="J254">
        <f t="shared" si="87"/>
        <v>0</v>
      </c>
      <c r="K254">
        <f t="shared" si="87"/>
        <v>3</v>
      </c>
      <c r="L254">
        <v>0</v>
      </c>
      <c r="M254">
        <f t="shared" si="88"/>
        <v>0</v>
      </c>
      <c r="N254">
        <f t="shared" si="89"/>
        <v>0</v>
      </c>
      <c r="O254">
        <f t="shared" si="89"/>
        <v>0</v>
      </c>
      <c r="P254">
        <f t="shared" si="89"/>
        <v>4</v>
      </c>
      <c r="Q254">
        <f t="shared" si="90"/>
        <v>0</v>
      </c>
      <c r="R254">
        <f t="shared" si="91"/>
        <v>0</v>
      </c>
      <c r="S254">
        <f t="shared" si="92"/>
        <v>0</v>
      </c>
      <c r="T254">
        <f t="shared" si="93"/>
        <v>0</v>
      </c>
      <c r="U254">
        <f t="shared" si="94"/>
        <v>0</v>
      </c>
      <c r="V254">
        <f t="shared" si="95"/>
        <v>0</v>
      </c>
      <c r="W254">
        <f t="shared" si="96"/>
        <v>0</v>
      </c>
      <c r="X254">
        <f t="shared" si="97"/>
        <v>0</v>
      </c>
      <c r="Y254">
        <v>0</v>
      </c>
      <c r="Z254">
        <f t="shared" si="98"/>
        <v>4</v>
      </c>
      <c r="AA254">
        <f t="shared" si="99"/>
        <v>4</v>
      </c>
      <c r="AB254">
        <f t="shared" si="100"/>
        <v>14</v>
      </c>
      <c r="AC254">
        <f t="shared" si="101"/>
        <v>35</v>
      </c>
      <c r="AD254" t="str">
        <f>VLOOKUP(AC254,Conceito!$B$2:$C$102,2,FALSE)</f>
        <v>C</v>
      </c>
    </row>
    <row r="255" spans="1:30">
      <c r="A255" s="1">
        <v>90</v>
      </c>
      <c r="B255" t="s">
        <v>856</v>
      </c>
      <c r="C255">
        <f t="shared" ref="C255:E255" si="125">IF(C93="Sim",5,0)</f>
        <v>0</v>
      </c>
      <c r="D255">
        <f t="shared" si="125"/>
        <v>0</v>
      </c>
      <c r="E255">
        <f t="shared" si="125"/>
        <v>5</v>
      </c>
      <c r="F255">
        <f t="shared" si="84"/>
        <v>3</v>
      </c>
      <c r="G255">
        <v>1</v>
      </c>
      <c r="H255">
        <f t="shared" si="85"/>
        <v>3</v>
      </c>
      <c r="I255">
        <f t="shared" si="86"/>
        <v>5</v>
      </c>
      <c r="J255">
        <f t="shared" si="87"/>
        <v>0</v>
      </c>
      <c r="K255">
        <f t="shared" si="87"/>
        <v>3</v>
      </c>
      <c r="L255">
        <v>1</v>
      </c>
      <c r="M255">
        <f t="shared" si="88"/>
        <v>0</v>
      </c>
      <c r="N255">
        <f t="shared" si="89"/>
        <v>0</v>
      </c>
      <c r="O255">
        <f t="shared" si="89"/>
        <v>0</v>
      </c>
      <c r="P255">
        <f t="shared" si="89"/>
        <v>4</v>
      </c>
      <c r="Q255">
        <f t="shared" si="90"/>
        <v>0</v>
      </c>
      <c r="R255">
        <f t="shared" si="91"/>
        <v>0</v>
      </c>
      <c r="S255">
        <f t="shared" si="92"/>
        <v>0</v>
      </c>
      <c r="T255">
        <f t="shared" si="93"/>
        <v>0</v>
      </c>
      <c r="U255">
        <f t="shared" si="94"/>
        <v>0</v>
      </c>
      <c r="V255">
        <f t="shared" si="95"/>
        <v>0</v>
      </c>
      <c r="W255">
        <f t="shared" si="96"/>
        <v>0</v>
      </c>
      <c r="X255">
        <f t="shared" si="97"/>
        <v>0</v>
      </c>
      <c r="Y255">
        <v>2</v>
      </c>
      <c r="Z255">
        <f t="shared" si="98"/>
        <v>4</v>
      </c>
      <c r="AA255">
        <f t="shared" si="99"/>
        <v>4</v>
      </c>
      <c r="AB255">
        <f t="shared" si="100"/>
        <v>14</v>
      </c>
      <c r="AC255">
        <f t="shared" si="101"/>
        <v>49</v>
      </c>
      <c r="AD255" t="str">
        <f>VLOOKUP(AC255,Conceito!$B$2:$C$102,2,FALSE)</f>
        <v>C</v>
      </c>
    </row>
    <row r="256" spans="1:30">
      <c r="A256" s="1">
        <v>91</v>
      </c>
      <c r="B256" t="s">
        <v>862</v>
      </c>
      <c r="C256">
        <f t="shared" ref="C256:E256" si="126">IF(C94="Sim",5,0)</f>
        <v>0</v>
      </c>
      <c r="D256">
        <f t="shared" si="126"/>
        <v>0</v>
      </c>
      <c r="E256">
        <f t="shared" si="126"/>
        <v>0</v>
      </c>
      <c r="F256">
        <f t="shared" si="84"/>
        <v>0</v>
      </c>
      <c r="G256">
        <v>1</v>
      </c>
      <c r="H256">
        <f t="shared" si="85"/>
        <v>3</v>
      </c>
      <c r="I256">
        <f t="shared" si="86"/>
        <v>5</v>
      </c>
      <c r="J256">
        <f t="shared" si="87"/>
        <v>0</v>
      </c>
      <c r="K256">
        <f t="shared" si="87"/>
        <v>3</v>
      </c>
      <c r="L256">
        <v>1</v>
      </c>
      <c r="M256">
        <f t="shared" si="88"/>
        <v>0</v>
      </c>
      <c r="N256">
        <f t="shared" si="89"/>
        <v>4</v>
      </c>
      <c r="O256">
        <f t="shared" si="89"/>
        <v>4</v>
      </c>
      <c r="P256">
        <f t="shared" si="89"/>
        <v>4</v>
      </c>
      <c r="Q256">
        <f t="shared" si="90"/>
        <v>0</v>
      </c>
      <c r="R256">
        <f t="shared" si="91"/>
        <v>0</v>
      </c>
      <c r="S256">
        <f t="shared" si="92"/>
        <v>0</v>
      </c>
      <c r="T256">
        <f t="shared" si="93"/>
        <v>0</v>
      </c>
      <c r="U256">
        <f t="shared" si="94"/>
        <v>5</v>
      </c>
      <c r="V256">
        <f t="shared" si="95"/>
        <v>0</v>
      </c>
      <c r="W256">
        <f t="shared" si="96"/>
        <v>0</v>
      </c>
      <c r="X256">
        <f t="shared" si="97"/>
        <v>0</v>
      </c>
      <c r="Y256">
        <v>4</v>
      </c>
      <c r="Z256">
        <f t="shared" si="98"/>
        <v>4</v>
      </c>
      <c r="AA256">
        <f t="shared" si="99"/>
        <v>4</v>
      </c>
      <c r="AB256">
        <f t="shared" si="100"/>
        <v>14</v>
      </c>
      <c r="AC256">
        <f t="shared" si="101"/>
        <v>56</v>
      </c>
      <c r="AD256" t="str">
        <f>VLOOKUP(AC256,Conceito!$B$2:$C$102,2,FALSE)</f>
        <v>C+</v>
      </c>
    </row>
    <row r="257" spans="1:30">
      <c r="A257" s="1">
        <v>92</v>
      </c>
      <c r="B257" t="s">
        <v>872</v>
      </c>
      <c r="C257">
        <f t="shared" ref="C257:E257" si="127">IF(C95="Sim",5,0)</f>
        <v>5</v>
      </c>
      <c r="D257">
        <f t="shared" si="127"/>
        <v>0</v>
      </c>
      <c r="E257">
        <f t="shared" si="127"/>
        <v>0</v>
      </c>
      <c r="F257">
        <f t="shared" si="84"/>
        <v>0</v>
      </c>
      <c r="G257">
        <v>1</v>
      </c>
      <c r="H257">
        <f t="shared" si="85"/>
        <v>3</v>
      </c>
      <c r="I257">
        <f t="shared" si="86"/>
        <v>5</v>
      </c>
      <c r="J257">
        <f t="shared" si="87"/>
        <v>0</v>
      </c>
      <c r="K257">
        <f t="shared" si="87"/>
        <v>3</v>
      </c>
      <c r="L257">
        <v>1</v>
      </c>
      <c r="M257">
        <f t="shared" si="88"/>
        <v>5</v>
      </c>
      <c r="N257">
        <f t="shared" si="89"/>
        <v>4</v>
      </c>
      <c r="O257">
        <f t="shared" si="89"/>
        <v>4</v>
      </c>
      <c r="P257">
        <f t="shared" si="89"/>
        <v>4</v>
      </c>
      <c r="Q257">
        <f t="shared" si="90"/>
        <v>0</v>
      </c>
      <c r="R257">
        <f t="shared" si="91"/>
        <v>2</v>
      </c>
      <c r="S257">
        <f t="shared" si="92"/>
        <v>0</v>
      </c>
      <c r="T257">
        <f t="shared" si="93"/>
        <v>0</v>
      </c>
      <c r="U257">
        <f t="shared" si="94"/>
        <v>0</v>
      </c>
      <c r="V257">
        <f t="shared" si="95"/>
        <v>0</v>
      </c>
      <c r="W257">
        <f t="shared" si="96"/>
        <v>0</v>
      </c>
      <c r="X257">
        <f t="shared" si="97"/>
        <v>0</v>
      </c>
      <c r="Y257">
        <v>4</v>
      </c>
      <c r="Z257">
        <f t="shared" si="98"/>
        <v>4</v>
      </c>
      <c r="AA257">
        <f t="shared" si="99"/>
        <v>4</v>
      </c>
      <c r="AB257">
        <f t="shared" si="100"/>
        <v>14</v>
      </c>
      <c r="AC257">
        <f t="shared" si="101"/>
        <v>63</v>
      </c>
      <c r="AD257" t="str">
        <f>VLOOKUP(AC257,Conceito!$B$2:$C$102,2,FALSE)</f>
        <v>B</v>
      </c>
    </row>
    <row r="258" spans="1:30">
      <c r="A258" s="1">
        <v>93</v>
      </c>
      <c r="B258" t="s">
        <v>880</v>
      </c>
      <c r="C258">
        <f t="shared" ref="C258:E258" si="128">IF(C96="Sim",5,0)</f>
        <v>0</v>
      </c>
      <c r="D258">
        <f t="shared" si="128"/>
        <v>5</v>
      </c>
      <c r="E258">
        <f t="shared" si="128"/>
        <v>5</v>
      </c>
      <c r="F258">
        <f t="shared" si="84"/>
        <v>3</v>
      </c>
      <c r="G258">
        <v>3</v>
      </c>
      <c r="H258">
        <f t="shared" si="85"/>
        <v>3</v>
      </c>
      <c r="I258">
        <f t="shared" si="86"/>
        <v>5</v>
      </c>
      <c r="J258">
        <f t="shared" si="87"/>
        <v>0</v>
      </c>
      <c r="K258">
        <f t="shared" si="87"/>
        <v>3</v>
      </c>
      <c r="L258">
        <v>1</v>
      </c>
      <c r="M258">
        <f t="shared" si="88"/>
        <v>0</v>
      </c>
      <c r="N258">
        <f t="shared" si="89"/>
        <v>0</v>
      </c>
      <c r="O258">
        <f t="shared" si="89"/>
        <v>4</v>
      </c>
      <c r="P258">
        <f t="shared" si="89"/>
        <v>4</v>
      </c>
      <c r="Q258">
        <f t="shared" si="90"/>
        <v>2</v>
      </c>
      <c r="R258">
        <f t="shared" si="91"/>
        <v>2</v>
      </c>
      <c r="S258">
        <f t="shared" si="92"/>
        <v>0</v>
      </c>
      <c r="T258">
        <f t="shared" si="93"/>
        <v>0</v>
      </c>
      <c r="U258">
        <f t="shared" si="94"/>
        <v>0</v>
      </c>
      <c r="V258">
        <f t="shared" si="95"/>
        <v>0</v>
      </c>
      <c r="W258">
        <f t="shared" si="96"/>
        <v>0</v>
      </c>
      <c r="X258">
        <f t="shared" si="97"/>
        <v>0</v>
      </c>
      <c r="Y258">
        <v>4</v>
      </c>
      <c r="Z258">
        <f t="shared" si="98"/>
        <v>4</v>
      </c>
      <c r="AA258">
        <f t="shared" si="99"/>
        <v>4</v>
      </c>
      <c r="AB258">
        <f t="shared" si="100"/>
        <v>14</v>
      </c>
      <c r="AC258">
        <f t="shared" si="101"/>
        <v>66</v>
      </c>
      <c r="AD258" t="str">
        <f>VLOOKUP(AC258,Conceito!$B$2:$C$102,2,FALSE)</f>
        <v>B</v>
      </c>
    </row>
    <row r="259" spans="1:30">
      <c r="A259" s="1">
        <v>94</v>
      </c>
      <c r="B259" t="s">
        <v>886</v>
      </c>
      <c r="C259">
        <f t="shared" ref="C259:E259" si="129">IF(C97="Sim",5,0)</f>
        <v>0</v>
      </c>
      <c r="D259">
        <f t="shared" si="129"/>
        <v>0</v>
      </c>
      <c r="E259">
        <f t="shared" si="129"/>
        <v>0</v>
      </c>
      <c r="F259">
        <f t="shared" si="84"/>
        <v>0</v>
      </c>
      <c r="G259">
        <v>1</v>
      </c>
      <c r="H259">
        <f t="shared" si="85"/>
        <v>3</v>
      </c>
      <c r="I259">
        <f t="shared" si="86"/>
        <v>5</v>
      </c>
      <c r="J259">
        <f t="shared" si="87"/>
        <v>0</v>
      </c>
      <c r="K259">
        <f t="shared" si="87"/>
        <v>3</v>
      </c>
      <c r="L259">
        <v>1</v>
      </c>
      <c r="M259">
        <f t="shared" si="88"/>
        <v>0</v>
      </c>
      <c r="N259">
        <f t="shared" si="89"/>
        <v>4</v>
      </c>
      <c r="O259">
        <f t="shared" si="89"/>
        <v>4</v>
      </c>
      <c r="P259">
        <f t="shared" si="89"/>
        <v>4</v>
      </c>
      <c r="Q259">
        <f t="shared" si="90"/>
        <v>0</v>
      </c>
      <c r="R259">
        <f t="shared" si="91"/>
        <v>2</v>
      </c>
      <c r="S259">
        <f t="shared" si="92"/>
        <v>0</v>
      </c>
      <c r="T259">
        <f t="shared" si="93"/>
        <v>0</v>
      </c>
      <c r="U259">
        <f t="shared" si="94"/>
        <v>0</v>
      </c>
      <c r="V259">
        <f t="shared" si="95"/>
        <v>0</v>
      </c>
      <c r="W259">
        <f t="shared" si="96"/>
        <v>0</v>
      </c>
      <c r="X259">
        <f t="shared" si="97"/>
        <v>0</v>
      </c>
      <c r="Y259">
        <v>2</v>
      </c>
      <c r="Z259">
        <f t="shared" si="98"/>
        <v>0</v>
      </c>
      <c r="AA259">
        <f t="shared" si="99"/>
        <v>4</v>
      </c>
      <c r="AB259">
        <f t="shared" si="100"/>
        <v>14</v>
      </c>
      <c r="AC259">
        <f t="shared" si="101"/>
        <v>47</v>
      </c>
      <c r="AD259" t="str">
        <f>VLOOKUP(AC259,Conceito!$B$2:$C$102,2,FALSE)</f>
        <v>C</v>
      </c>
    </row>
    <row r="260" spans="1:30">
      <c r="A260" s="1">
        <v>95</v>
      </c>
      <c r="B260" t="s">
        <v>893</v>
      </c>
      <c r="C260">
        <f t="shared" ref="C260:E260" si="130">IF(C98="Sim",5,0)</f>
        <v>5</v>
      </c>
      <c r="D260">
        <f t="shared" si="130"/>
        <v>5</v>
      </c>
      <c r="E260">
        <f t="shared" si="130"/>
        <v>5</v>
      </c>
      <c r="F260">
        <f t="shared" si="84"/>
        <v>3</v>
      </c>
      <c r="G260">
        <v>1</v>
      </c>
      <c r="H260">
        <f t="shared" si="85"/>
        <v>3</v>
      </c>
      <c r="I260">
        <f t="shared" si="86"/>
        <v>5</v>
      </c>
      <c r="J260">
        <f t="shared" si="87"/>
        <v>0</v>
      </c>
      <c r="K260">
        <f t="shared" si="87"/>
        <v>3</v>
      </c>
      <c r="L260">
        <v>1</v>
      </c>
      <c r="M260">
        <f t="shared" si="88"/>
        <v>5</v>
      </c>
      <c r="N260">
        <f t="shared" si="89"/>
        <v>4</v>
      </c>
      <c r="O260">
        <f t="shared" si="89"/>
        <v>4</v>
      </c>
      <c r="P260">
        <f t="shared" si="89"/>
        <v>4</v>
      </c>
      <c r="Q260">
        <f t="shared" si="90"/>
        <v>0</v>
      </c>
      <c r="R260">
        <f t="shared" si="91"/>
        <v>0</v>
      </c>
      <c r="S260">
        <f t="shared" si="92"/>
        <v>0</v>
      </c>
      <c r="T260">
        <f t="shared" si="93"/>
        <v>0</v>
      </c>
      <c r="U260">
        <f t="shared" si="94"/>
        <v>0</v>
      </c>
      <c r="V260">
        <f t="shared" si="95"/>
        <v>0</v>
      </c>
      <c r="W260">
        <f t="shared" si="96"/>
        <v>0</v>
      </c>
      <c r="X260">
        <f t="shared" si="97"/>
        <v>0</v>
      </c>
      <c r="Y260">
        <v>1</v>
      </c>
      <c r="Z260">
        <f t="shared" si="98"/>
        <v>4</v>
      </c>
      <c r="AA260">
        <f t="shared" si="99"/>
        <v>4</v>
      </c>
      <c r="AB260">
        <f t="shared" si="100"/>
        <v>14</v>
      </c>
      <c r="AC260">
        <f t="shared" si="101"/>
        <v>71</v>
      </c>
      <c r="AD260" t="str">
        <f>VLOOKUP(AC260,Conceito!$B$2:$C$102,2,FALSE)</f>
        <v>B</v>
      </c>
    </row>
    <row r="261" spans="1:30">
      <c r="A261" s="1">
        <v>96</v>
      </c>
      <c r="B261" t="s">
        <v>899</v>
      </c>
      <c r="C261">
        <f t="shared" ref="C261:E261" si="131">IF(C99="Sim",5,0)</f>
        <v>5</v>
      </c>
      <c r="D261">
        <f t="shared" si="131"/>
        <v>5</v>
      </c>
      <c r="E261">
        <f t="shared" si="131"/>
        <v>5</v>
      </c>
      <c r="F261">
        <f t="shared" si="84"/>
        <v>3</v>
      </c>
      <c r="G261">
        <v>1</v>
      </c>
      <c r="H261">
        <f t="shared" si="85"/>
        <v>3</v>
      </c>
      <c r="I261">
        <f t="shared" si="86"/>
        <v>5</v>
      </c>
      <c r="J261">
        <f t="shared" si="87"/>
        <v>3</v>
      </c>
      <c r="K261">
        <f t="shared" si="87"/>
        <v>3</v>
      </c>
      <c r="L261">
        <v>1</v>
      </c>
      <c r="M261">
        <f t="shared" si="88"/>
        <v>0</v>
      </c>
      <c r="N261">
        <f t="shared" si="89"/>
        <v>4</v>
      </c>
      <c r="O261">
        <f t="shared" si="89"/>
        <v>4</v>
      </c>
      <c r="P261">
        <f t="shared" si="89"/>
        <v>4</v>
      </c>
      <c r="Q261">
        <f t="shared" si="90"/>
        <v>0</v>
      </c>
      <c r="R261">
        <f t="shared" si="91"/>
        <v>0</v>
      </c>
      <c r="S261">
        <f t="shared" si="92"/>
        <v>0</v>
      </c>
      <c r="T261">
        <f t="shared" si="93"/>
        <v>0</v>
      </c>
      <c r="U261">
        <f t="shared" si="94"/>
        <v>0</v>
      </c>
      <c r="V261">
        <f t="shared" si="95"/>
        <v>0</v>
      </c>
      <c r="W261">
        <f t="shared" si="96"/>
        <v>0</v>
      </c>
      <c r="X261">
        <f t="shared" si="97"/>
        <v>0</v>
      </c>
      <c r="Y261">
        <v>0</v>
      </c>
      <c r="Z261">
        <f t="shared" si="98"/>
        <v>0</v>
      </c>
      <c r="AA261">
        <f t="shared" si="99"/>
        <v>4</v>
      </c>
      <c r="AB261">
        <f t="shared" si="100"/>
        <v>14</v>
      </c>
      <c r="AC261">
        <f t="shared" si="101"/>
        <v>64</v>
      </c>
      <c r="AD261" t="str">
        <f>VLOOKUP(AC261,Conceito!$B$2:$C$102,2,FALSE)</f>
        <v>B</v>
      </c>
    </row>
    <row r="262" spans="1:30">
      <c r="A262" s="1">
        <v>97</v>
      </c>
      <c r="B262" t="s">
        <v>905</v>
      </c>
      <c r="C262">
        <f t="shared" ref="C262:E262" si="132">IF(C100="Sim",5,0)</f>
        <v>5</v>
      </c>
      <c r="D262">
        <f t="shared" si="132"/>
        <v>5</v>
      </c>
      <c r="E262">
        <f t="shared" si="132"/>
        <v>5</v>
      </c>
      <c r="F262">
        <f t="shared" si="84"/>
        <v>3</v>
      </c>
      <c r="G262">
        <v>1</v>
      </c>
      <c r="H262">
        <f t="shared" si="85"/>
        <v>3</v>
      </c>
      <c r="I262">
        <f t="shared" si="86"/>
        <v>5</v>
      </c>
      <c r="J262">
        <f t="shared" si="87"/>
        <v>3</v>
      </c>
      <c r="K262">
        <f t="shared" si="87"/>
        <v>3</v>
      </c>
      <c r="L262">
        <v>1</v>
      </c>
      <c r="M262">
        <f t="shared" si="88"/>
        <v>0</v>
      </c>
      <c r="N262">
        <f t="shared" si="89"/>
        <v>0</v>
      </c>
      <c r="O262">
        <f t="shared" si="89"/>
        <v>4</v>
      </c>
      <c r="P262">
        <f t="shared" si="89"/>
        <v>4</v>
      </c>
      <c r="Q262">
        <f t="shared" si="90"/>
        <v>0</v>
      </c>
      <c r="R262">
        <f t="shared" si="91"/>
        <v>0</v>
      </c>
      <c r="S262">
        <f t="shared" si="92"/>
        <v>0</v>
      </c>
      <c r="T262">
        <f t="shared" si="93"/>
        <v>0</v>
      </c>
      <c r="U262">
        <f t="shared" si="94"/>
        <v>0</v>
      </c>
      <c r="V262">
        <f t="shared" si="95"/>
        <v>0</v>
      </c>
      <c r="W262">
        <f t="shared" si="96"/>
        <v>0</v>
      </c>
      <c r="X262">
        <f t="shared" si="97"/>
        <v>0</v>
      </c>
      <c r="Y262">
        <v>1</v>
      </c>
      <c r="Z262">
        <f t="shared" si="98"/>
        <v>4</v>
      </c>
      <c r="AA262">
        <f t="shared" si="99"/>
        <v>4</v>
      </c>
      <c r="AB262">
        <f t="shared" si="100"/>
        <v>14</v>
      </c>
      <c r="AC262">
        <f t="shared" si="101"/>
        <v>65</v>
      </c>
      <c r="AD262" t="str">
        <f>VLOOKUP(AC262,Conceito!$B$2:$C$102,2,FALSE)</f>
        <v>B</v>
      </c>
    </row>
    <row r="263" spans="1:30">
      <c r="A263" s="1">
        <v>98</v>
      </c>
      <c r="B263" t="s">
        <v>912</v>
      </c>
      <c r="C263">
        <f t="shared" ref="C263:E263" si="133">IF(C101="Sim",5,0)</f>
        <v>0</v>
      </c>
      <c r="D263">
        <f t="shared" si="133"/>
        <v>0</v>
      </c>
      <c r="E263">
        <f t="shared" si="133"/>
        <v>0</v>
      </c>
      <c r="F263">
        <f t="shared" si="84"/>
        <v>0</v>
      </c>
      <c r="G263">
        <v>1</v>
      </c>
      <c r="H263">
        <f t="shared" si="85"/>
        <v>3</v>
      </c>
      <c r="I263">
        <f t="shared" si="86"/>
        <v>5</v>
      </c>
      <c r="J263">
        <f t="shared" si="87"/>
        <v>0</v>
      </c>
      <c r="K263">
        <f t="shared" si="87"/>
        <v>3</v>
      </c>
      <c r="L263">
        <v>1</v>
      </c>
      <c r="M263">
        <f t="shared" si="88"/>
        <v>0</v>
      </c>
      <c r="N263">
        <f t="shared" si="89"/>
        <v>4</v>
      </c>
      <c r="O263">
        <f t="shared" si="89"/>
        <v>4</v>
      </c>
      <c r="P263">
        <f t="shared" si="89"/>
        <v>4</v>
      </c>
      <c r="Q263">
        <f t="shared" si="90"/>
        <v>0</v>
      </c>
      <c r="R263">
        <f t="shared" si="91"/>
        <v>0</v>
      </c>
      <c r="S263">
        <f t="shared" si="92"/>
        <v>0</v>
      </c>
      <c r="T263">
        <f t="shared" si="93"/>
        <v>0</v>
      </c>
      <c r="U263">
        <f t="shared" si="94"/>
        <v>0</v>
      </c>
      <c r="V263">
        <f t="shared" si="95"/>
        <v>0</v>
      </c>
      <c r="W263">
        <f t="shared" si="96"/>
        <v>0</v>
      </c>
      <c r="X263">
        <f t="shared" si="97"/>
        <v>0</v>
      </c>
      <c r="Y263">
        <v>1</v>
      </c>
      <c r="Z263">
        <f t="shared" si="98"/>
        <v>4</v>
      </c>
      <c r="AA263">
        <f t="shared" si="99"/>
        <v>4</v>
      </c>
      <c r="AB263">
        <f t="shared" si="100"/>
        <v>14</v>
      </c>
      <c r="AC263">
        <f t="shared" si="101"/>
        <v>48</v>
      </c>
      <c r="AD263" t="str">
        <f>VLOOKUP(AC263,Conceito!$B$2:$C$102,2,FALSE)</f>
        <v>C</v>
      </c>
    </row>
    <row r="264" spans="1:30">
      <c r="A264" s="1">
        <v>99</v>
      </c>
      <c r="B264" t="s">
        <v>919</v>
      </c>
      <c r="C264">
        <f t="shared" ref="C264:E264" si="134">IF(C102="Sim",5,0)</f>
        <v>0</v>
      </c>
      <c r="D264">
        <f t="shared" si="134"/>
        <v>0</v>
      </c>
      <c r="E264">
        <f t="shared" si="134"/>
        <v>0</v>
      </c>
      <c r="F264">
        <f t="shared" si="84"/>
        <v>0</v>
      </c>
      <c r="G264">
        <v>1</v>
      </c>
      <c r="H264">
        <f t="shared" si="85"/>
        <v>3</v>
      </c>
      <c r="I264">
        <f t="shared" si="86"/>
        <v>5</v>
      </c>
      <c r="J264">
        <f t="shared" si="87"/>
        <v>3</v>
      </c>
      <c r="K264">
        <f t="shared" si="87"/>
        <v>3</v>
      </c>
      <c r="L264">
        <v>1</v>
      </c>
      <c r="M264">
        <f t="shared" si="88"/>
        <v>0</v>
      </c>
      <c r="N264">
        <f t="shared" si="89"/>
        <v>4</v>
      </c>
      <c r="O264">
        <f t="shared" si="89"/>
        <v>4</v>
      </c>
      <c r="P264">
        <f t="shared" si="89"/>
        <v>4</v>
      </c>
      <c r="Q264">
        <f t="shared" si="90"/>
        <v>0</v>
      </c>
      <c r="R264">
        <f t="shared" si="91"/>
        <v>0</v>
      </c>
      <c r="S264">
        <f t="shared" si="92"/>
        <v>0</v>
      </c>
      <c r="T264">
        <f t="shared" si="93"/>
        <v>0</v>
      </c>
      <c r="U264">
        <f t="shared" si="94"/>
        <v>0</v>
      </c>
      <c r="V264">
        <f t="shared" si="95"/>
        <v>0</v>
      </c>
      <c r="W264">
        <f t="shared" si="96"/>
        <v>0</v>
      </c>
      <c r="X264">
        <f t="shared" si="97"/>
        <v>0</v>
      </c>
      <c r="Y264">
        <v>1</v>
      </c>
      <c r="Z264">
        <f t="shared" si="98"/>
        <v>0</v>
      </c>
      <c r="AA264">
        <f t="shared" si="99"/>
        <v>4</v>
      </c>
      <c r="AB264">
        <f t="shared" si="100"/>
        <v>14</v>
      </c>
      <c r="AC264">
        <f t="shared" si="101"/>
        <v>47</v>
      </c>
      <c r="AD264" t="str">
        <f>VLOOKUP(AC264,Conceito!$B$2:$C$102,2,FALSE)</f>
        <v>C</v>
      </c>
    </row>
    <row r="265" spans="1:30">
      <c r="A265" s="1">
        <v>100</v>
      </c>
      <c r="B265" t="s">
        <v>927</v>
      </c>
      <c r="C265">
        <f t="shared" ref="C265:E265" si="135">IF(C103="Sim",5,0)</f>
        <v>5</v>
      </c>
      <c r="D265">
        <f t="shared" si="135"/>
        <v>0</v>
      </c>
      <c r="E265">
        <f t="shared" si="135"/>
        <v>0</v>
      </c>
      <c r="F265">
        <f t="shared" si="84"/>
        <v>0</v>
      </c>
      <c r="G265">
        <v>3</v>
      </c>
      <c r="H265">
        <f t="shared" si="85"/>
        <v>3</v>
      </c>
      <c r="I265">
        <f t="shared" si="86"/>
        <v>5</v>
      </c>
      <c r="J265">
        <f t="shared" si="87"/>
        <v>0</v>
      </c>
      <c r="K265">
        <f t="shared" si="87"/>
        <v>3</v>
      </c>
      <c r="L265">
        <v>1</v>
      </c>
      <c r="M265">
        <f t="shared" si="88"/>
        <v>0</v>
      </c>
      <c r="N265">
        <f t="shared" si="89"/>
        <v>4</v>
      </c>
      <c r="O265">
        <f t="shared" si="89"/>
        <v>4</v>
      </c>
      <c r="P265">
        <f t="shared" si="89"/>
        <v>4</v>
      </c>
      <c r="Q265">
        <f t="shared" si="90"/>
        <v>0</v>
      </c>
      <c r="R265">
        <f t="shared" si="91"/>
        <v>0</v>
      </c>
      <c r="S265">
        <f t="shared" si="92"/>
        <v>0</v>
      </c>
      <c r="T265">
        <f t="shared" si="93"/>
        <v>0</v>
      </c>
      <c r="U265">
        <f t="shared" si="94"/>
        <v>0</v>
      </c>
      <c r="V265">
        <f t="shared" si="95"/>
        <v>0</v>
      </c>
      <c r="W265">
        <f t="shared" si="96"/>
        <v>0</v>
      </c>
      <c r="X265">
        <f t="shared" si="97"/>
        <v>0</v>
      </c>
      <c r="Y265">
        <v>2</v>
      </c>
      <c r="Z265">
        <f t="shared" si="98"/>
        <v>0</v>
      </c>
      <c r="AA265">
        <f t="shared" si="99"/>
        <v>4</v>
      </c>
      <c r="AB265">
        <f t="shared" si="100"/>
        <v>14</v>
      </c>
      <c r="AC265">
        <f t="shared" si="101"/>
        <v>52</v>
      </c>
      <c r="AD265" t="str">
        <f>VLOOKUP(AC265,Conceito!$B$2:$C$102,2,FALSE)</f>
        <v>C+</v>
      </c>
    </row>
    <row r="266" spans="1:30">
      <c r="A266" s="1">
        <v>101</v>
      </c>
      <c r="B266" t="s">
        <v>937</v>
      </c>
      <c r="C266">
        <f t="shared" ref="C266:E266" si="136">IF(C104="Sim",5,0)</f>
        <v>5</v>
      </c>
      <c r="D266">
        <f t="shared" si="136"/>
        <v>5</v>
      </c>
      <c r="E266">
        <f t="shared" si="136"/>
        <v>5</v>
      </c>
      <c r="F266">
        <f t="shared" si="84"/>
        <v>3</v>
      </c>
      <c r="G266">
        <v>1</v>
      </c>
      <c r="H266">
        <f t="shared" si="85"/>
        <v>0</v>
      </c>
      <c r="I266">
        <f t="shared" si="86"/>
        <v>5</v>
      </c>
      <c r="J266">
        <f t="shared" si="87"/>
        <v>0</v>
      </c>
      <c r="K266">
        <f t="shared" si="87"/>
        <v>3</v>
      </c>
      <c r="L266">
        <v>1</v>
      </c>
      <c r="M266">
        <f t="shared" si="88"/>
        <v>0</v>
      </c>
      <c r="N266">
        <f t="shared" si="89"/>
        <v>4</v>
      </c>
      <c r="O266">
        <f t="shared" si="89"/>
        <v>0</v>
      </c>
      <c r="P266">
        <f t="shared" si="89"/>
        <v>4</v>
      </c>
      <c r="Q266">
        <f t="shared" si="90"/>
        <v>2</v>
      </c>
      <c r="R266">
        <f t="shared" si="91"/>
        <v>2</v>
      </c>
      <c r="S266">
        <f t="shared" si="92"/>
        <v>0</v>
      </c>
      <c r="T266">
        <f t="shared" si="93"/>
        <v>0</v>
      </c>
      <c r="U266">
        <f t="shared" si="94"/>
        <v>0</v>
      </c>
      <c r="V266">
        <f t="shared" si="95"/>
        <v>0</v>
      </c>
      <c r="W266">
        <f t="shared" si="96"/>
        <v>2</v>
      </c>
      <c r="X266">
        <f t="shared" si="97"/>
        <v>2</v>
      </c>
      <c r="Y266">
        <v>0</v>
      </c>
      <c r="Z266">
        <f t="shared" si="98"/>
        <v>4</v>
      </c>
      <c r="AA266">
        <f t="shared" si="99"/>
        <v>4</v>
      </c>
      <c r="AB266">
        <f t="shared" si="100"/>
        <v>14</v>
      </c>
      <c r="AC266">
        <f t="shared" si="101"/>
        <v>66</v>
      </c>
      <c r="AD266" t="str">
        <f>VLOOKUP(AC266,Conceito!$B$2:$C$102,2,FALSE)</f>
        <v>B</v>
      </c>
    </row>
    <row r="267" spans="1:30">
      <c r="A267" s="1">
        <v>102</v>
      </c>
      <c r="B267" t="s">
        <v>945</v>
      </c>
      <c r="C267">
        <f t="shared" ref="C267:E267" si="137">IF(C105="Sim",5,0)</f>
        <v>5</v>
      </c>
      <c r="D267">
        <f t="shared" si="137"/>
        <v>0</v>
      </c>
      <c r="E267">
        <f t="shared" si="137"/>
        <v>5</v>
      </c>
      <c r="F267">
        <f t="shared" si="84"/>
        <v>3</v>
      </c>
      <c r="G267">
        <v>1</v>
      </c>
      <c r="H267">
        <f t="shared" si="85"/>
        <v>3</v>
      </c>
      <c r="I267">
        <f t="shared" si="86"/>
        <v>5</v>
      </c>
      <c r="J267">
        <f t="shared" si="87"/>
        <v>0</v>
      </c>
      <c r="K267">
        <f t="shared" si="87"/>
        <v>3</v>
      </c>
      <c r="L267">
        <v>1</v>
      </c>
      <c r="M267">
        <f t="shared" si="88"/>
        <v>5</v>
      </c>
      <c r="N267">
        <f t="shared" si="89"/>
        <v>4</v>
      </c>
      <c r="O267">
        <f t="shared" si="89"/>
        <v>4</v>
      </c>
      <c r="P267">
        <f t="shared" si="89"/>
        <v>4</v>
      </c>
      <c r="Q267">
        <f t="shared" si="90"/>
        <v>0</v>
      </c>
      <c r="R267">
        <f t="shared" si="91"/>
        <v>0</v>
      </c>
      <c r="S267">
        <f t="shared" si="92"/>
        <v>0</v>
      </c>
      <c r="T267">
        <f t="shared" si="93"/>
        <v>0</v>
      </c>
      <c r="U267">
        <f t="shared" si="94"/>
        <v>0</v>
      </c>
      <c r="V267">
        <f t="shared" si="95"/>
        <v>0</v>
      </c>
      <c r="W267">
        <f t="shared" si="96"/>
        <v>0</v>
      </c>
      <c r="X267">
        <f t="shared" si="97"/>
        <v>0</v>
      </c>
      <c r="Y267">
        <v>1</v>
      </c>
      <c r="Z267">
        <f t="shared" si="98"/>
        <v>0</v>
      </c>
      <c r="AA267">
        <f t="shared" si="99"/>
        <v>4</v>
      </c>
      <c r="AB267">
        <f t="shared" si="100"/>
        <v>14</v>
      </c>
      <c r="AC267">
        <f t="shared" si="101"/>
        <v>62</v>
      </c>
      <c r="AD267" t="str">
        <f>VLOOKUP(AC267,Conceito!$B$2:$C$102,2,FALSE)</f>
        <v>B</v>
      </c>
    </row>
    <row r="268" spans="1:30">
      <c r="A268" s="1">
        <v>103</v>
      </c>
      <c r="B268" t="s">
        <v>952</v>
      </c>
      <c r="C268">
        <f t="shared" ref="C268:E268" si="138">IF(C106="Sim",5,0)</f>
        <v>0</v>
      </c>
      <c r="D268">
        <f t="shared" si="138"/>
        <v>0</v>
      </c>
      <c r="E268">
        <f t="shared" si="138"/>
        <v>0</v>
      </c>
      <c r="F268">
        <f t="shared" si="84"/>
        <v>0</v>
      </c>
      <c r="G268">
        <v>3</v>
      </c>
      <c r="H268">
        <f t="shared" si="85"/>
        <v>3</v>
      </c>
      <c r="I268">
        <f t="shared" si="86"/>
        <v>5</v>
      </c>
      <c r="J268">
        <f t="shared" si="87"/>
        <v>0</v>
      </c>
      <c r="K268">
        <f t="shared" si="87"/>
        <v>3</v>
      </c>
      <c r="L268">
        <v>2</v>
      </c>
      <c r="M268">
        <f t="shared" si="88"/>
        <v>0</v>
      </c>
      <c r="N268">
        <f t="shared" si="89"/>
        <v>4</v>
      </c>
      <c r="O268">
        <f t="shared" si="89"/>
        <v>0</v>
      </c>
      <c r="P268">
        <f t="shared" si="89"/>
        <v>4</v>
      </c>
      <c r="Q268">
        <f t="shared" si="90"/>
        <v>0</v>
      </c>
      <c r="R268">
        <f t="shared" si="91"/>
        <v>0</v>
      </c>
      <c r="S268">
        <f t="shared" si="92"/>
        <v>0</v>
      </c>
      <c r="T268">
        <f t="shared" si="93"/>
        <v>0</v>
      </c>
      <c r="U268">
        <f t="shared" si="94"/>
        <v>0</v>
      </c>
      <c r="V268">
        <f t="shared" si="95"/>
        <v>0</v>
      </c>
      <c r="W268">
        <f t="shared" si="96"/>
        <v>0</v>
      </c>
      <c r="X268">
        <f t="shared" si="97"/>
        <v>0</v>
      </c>
      <c r="Y268">
        <v>4</v>
      </c>
      <c r="Z268">
        <f t="shared" si="98"/>
        <v>0</v>
      </c>
      <c r="AA268">
        <f t="shared" si="99"/>
        <v>4</v>
      </c>
      <c r="AB268">
        <f t="shared" si="100"/>
        <v>14</v>
      </c>
      <c r="AC268">
        <f t="shared" si="101"/>
        <v>46</v>
      </c>
      <c r="AD268" t="str">
        <f>VLOOKUP(AC268,Conceito!$B$2:$C$102,2,FALSE)</f>
        <v>C</v>
      </c>
    </row>
    <row r="269" spans="1:30">
      <c r="A269" s="1">
        <v>104</v>
      </c>
      <c r="B269" t="s">
        <v>962</v>
      </c>
      <c r="C269">
        <f t="shared" ref="C269:E269" si="139">IF(C107="Sim",5,0)</f>
        <v>0</v>
      </c>
      <c r="D269">
        <f t="shared" si="139"/>
        <v>0</v>
      </c>
      <c r="E269">
        <f t="shared" si="139"/>
        <v>0</v>
      </c>
      <c r="F269">
        <f t="shared" si="84"/>
        <v>0</v>
      </c>
      <c r="G269">
        <v>3</v>
      </c>
      <c r="H269">
        <f t="shared" si="85"/>
        <v>3</v>
      </c>
      <c r="I269">
        <f t="shared" si="86"/>
        <v>5</v>
      </c>
      <c r="J269">
        <f t="shared" si="87"/>
        <v>0</v>
      </c>
      <c r="K269">
        <f t="shared" si="87"/>
        <v>3</v>
      </c>
      <c r="L269">
        <v>2</v>
      </c>
      <c r="M269">
        <f t="shared" si="88"/>
        <v>5</v>
      </c>
      <c r="N269">
        <f t="shared" si="89"/>
        <v>4</v>
      </c>
      <c r="O269">
        <f t="shared" si="89"/>
        <v>4</v>
      </c>
      <c r="P269">
        <f t="shared" si="89"/>
        <v>4</v>
      </c>
      <c r="Q269">
        <f t="shared" si="90"/>
        <v>0</v>
      </c>
      <c r="R269">
        <f t="shared" si="91"/>
        <v>0</v>
      </c>
      <c r="S269">
        <f t="shared" si="92"/>
        <v>0</v>
      </c>
      <c r="T269">
        <f t="shared" si="93"/>
        <v>0</v>
      </c>
      <c r="U269">
        <f t="shared" si="94"/>
        <v>5</v>
      </c>
      <c r="V269">
        <f t="shared" si="95"/>
        <v>0</v>
      </c>
      <c r="W269">
        <f t="shared" si="96"/>
        <v>0</v>
      </c>
      <c r="X269">
        <f t="shared" si="97"/>
        <v>0</v>
      </c>
      <c r="Y269">
        <v>0</v>
      </c>
      <c r="Z269">
        <f t="shared" si="98"/>
        <v>4</v>
      </c>
      <c r="AA269">
        <f t="shared" si="99"/>
        <v>4</v>
      </c>
      <c r="AB269">
        <f t="shared" si="100"/>
        <v>14</v>
      </c>
      <c r="AC269">
        <f t="shared" si="101"/>
        <v>60</v>
      </c>
      <c r="AD269" t="str">
        <f>VLOOKUP(AC269,Conceito!$B$2:$C$102,2,FALSE)</f>
        <v>B</v>
      </c>
    </row>
    <row r="270" spans="1:30">
      <c r="A270" s="1">
        <v>105</v>
      </c>
      <c r="B270" t="s">
        <v>969</v>
      </c>
      <c r="C270">
        <f t="shared" ref="C270:E270" si="140">IF(C108="Sim",5,0)</f>
        <v>5</v>
      </c>
      <c r="D270">
        <f t="shared" si="140"/>
        <v>0</v>
      </c>
      <c r="E270">
        <f t="shared" si="140"/>
        <v>0</v>
      </c>
      <c r="F270">
        <f t="shared" si="84"/>
        <v>0</v>
      </c>
      <c r="G270">
        <v>1</v>
      </c>
      <c r="H270">
        <f t="shared" si="85"/>
        <v>3</v>
      </c>
      <c r="I270">
        <f t="shared" si="86"/>
        <v>5</v>
      </c>
      <c r="J270">
        <f t="shared" si="87"/>
        <v>0</v>
      </c>
      <c r="K270">
        <f t="shared" si="87"/>
        <v>3</v>
      </c>
      <c r="L270">
        <v>0</v>
      </c>
      <c r="M270">
        <f t="shared" si="88"/>
        <v>0</v>
      </c>
      <c r="N270">
        <f t="shared" si="89"/>
        <v>4</v>
      </c>
      <c r="O270">
        <f t="shared" si="89"/>
        <v>0</v>
      </c>
      <c r="P270">
        <f t="shared" si="89"/>
        <v>4</v>
      </c>
      <c r="Q270">
        <f t="shared" si="90"/>
        <v>0</v>
      </c>
      <c r="R270">
        <f t="shared" si="91"/>
        <v>2</v>
      </c>
      <c r="S270">
        <f t="shared" si="92"/>
        <v>0</v>
      </c>
      <c r="T270">
        <f t="shared" si="93"/>
        <v>0</v>
      </c>
      <c r="U270">
        <f t="shared" si="94"/>
        <v>0</v>
      </c>
      <c r="V270">
        <f t="shared" si="95"/>
        <v>0</v>
      </c>
      <c r="W270">
        <f t="shared" si="96"/>
        <v>0</v>
      </c>
      <c r="X270">
        <f t="shared" si="97"/>
        <v>0</v>
      </c>
      <c r="Y270">
        <v>1</v>
      </c>
      <c r="Z270">
        <f t="shared" si="98"/>
        <v>4</v>
      </c>
      <c r="AA270">
        <f t="shared" si="99"/>
        <v>4</v>
      </c>
      <c r="AB270">
        <f t="shared" si="100"/>
        <v>14</v>
      </c>
      <c r="AC270">
        <f t="shared" si="101"/>
        <v>50</v>
      </c>
      <c r="AD270" t="str">
        <f>VLOOKUP(AC270,Conceito!$B$2:$C$102,2,FALSE)</f>
        <v>C+</v>
      </c>
    </row>
    <row r="271" spans="1:30">
      <c r="A271" s="1">
        <v>106</v>
      </c>
      <c r="B271" t="s">
        <v>974</v>
      </c>
      <c r="C271">
        <f t="shared" ref="C271:E271" si="141">IF(C109="Sim",5,0)</f>
        <v>0</v>
      </c>
      <c r="D271">
        <f t="shared" si="141"/>
        <v>0</v>
      </c>
      <c r="E271">
        <f t="shared" si="141"/>
        <v>0</v>
      </c>
      <c r="F271">
        <f t="shared" si="84"/>
        <v>0</v>
      </c>
      <c r="G271">
        <v>1</v>
      </c>
      <c r="H271">
        <f t="shared" si="85"/>
        <v>3</v>
      </c>
      <c r="I271">
        <f t="shared" si="86"/>
        <v>5</v>
      </c>
      <c r="J271">
        <f t="shared" si="87"/>
        <v>0</v>
      </c>
      <c r="K271">
        <f t="shared" si="87"/>
        <v>3</v>
      </c>
      <c r="L271">
        <v>0</v>
      </c>
      <c r="M271">
        <f t="shared" si="88"/>
        <v>0</v>
      </c>
      <c r="N271">
        <f t="shared" si="89"/>
        <v>0</v>
      </c>
      <c r="O271">
        <f t="shared" si="89"/>
        <v>0</v>
      </c>
      <c r="P271">
        <f t="shared" si="89"/>
        <v>4</v>
      </c>
      <c r="Q271">
        <f t="shared" si="90"/>
        <v>0</v>
      </c>
      <c r="R271">
        <f t="shared" si="91"/>
        <v>0</v>
      </c>
      <c r="S271">
        <f t="shared" si="92"/>
        <v>0</v>
      </c>
      <c r="T271">
        <f t="shared" si="93"/>
        <v>0</v>
      </c>
      <c r="U271">
        <f t="shared" si="94"/>
        <v>0</v>
      </c>
      <c r="V271">
        <f t="shared" si="95"/>
        <v>0</v>
      </c>
      <c r="W271">
        <f t="shared" si="96"/>
        <v>0</v>
      </c>
      <c r="X271">
        <f t="shared" si="97"/>
        <v>0</v>
      </c>
      <c r="Y271">
        <v>4</v>
      </c>
      <c r="Z271">
        <f t="shared" si="98"/>
        <v>4</v>
      </c>
      <c r="AA271">
        <f t="shared" si="99"/>
        <v>4</v>
      </c>
      <c r="AB271">
        <f t="shared" si="100"/>
        <v>14</v>
      </c>
      <c r="AC271">
        <f t="shared" si="101"/>
        <v>42</v>
      </c>
      <c r="AD271" t="str">
        <f>VLOOKUP(AC271,Conceito!$B$2:$C$102,2,FALSE)</f>
        <v>C</v>
      </c>
    </row>
    <row r="272" spans="1:30">
      <c r="A272" s="1">
        <v>107</v>
      </c>
      <c r="B272" t="s">
        <v>979</v>
      </c>
      <c r="C272">
        <f t="shared" ref="C272:E272" si="142">IF(C110="Sim",5,0)</f>
        <v>0</v>
      </c>
      <c r="D272">
        <f t="shared" si="142"/>
        <v>5</v>
      </c>
      <c r="E272">
        <f t="shared" si="142"/>
        <v>5</v>
      </c>
      <c r="F272">
        <f t="shared" si="84"/>
        <v>3</v>
      </c>
      <c r="G272">
        <v>1</v>
      </c>
      <c r="H272">
        <f t="shared" si="85"/>
        <v>0</v>
      </c>
      <c r="I272">
        <f t="shared" si="86"/>
        <v>5</v>
      </c>
      <c r="J272">
        <f t="shared" si="87"/>
        <v>0</v>
      </c>
      <c r="K272">
        <f t="shared" si="87"/>
        <v>3</v>
      </c>
      <c r="L272">
        <v>1</v>
      </c>
      <c r="M272">
        <f t="shared" si="88"/>
        <v>0</v>
      </c>
      <c r="N272">
        <f t="shared" si="89"/>
        <v>4</v>
      </c>
      <c r="O272">
        <f t="shared" si="89"/>
        <v>4</v>
      </c>
      <c r="P272">
        <f t="shared" si="89"/>
        <v>4</v>
      </c>
      <c r="Q272">
        <f t="shared" si="90"/>
        <v>0</v>
      </c>
      <c r="R272">
        <f t="shared" si="91"/>
        <v>2</v>
      </c>
      <c r="S272">
        <f t="shared" si="92"/>
        <v>0</v>
      </c>
      <c r="T272">
        <f t="shared" si="93"/>
        <v>0</v>
      </c>
      <c r="U272">
        <f t="shared" si="94"/>
        <v>0</v>
      </c>
      <c r="V272">
        <f t="shared" si="95"/>
        <v>0</v>
      </c>
      <c r="W272">
        <f t="shared" si="96"/>
        <v>0</v>
      </c>
      <c r="X272">
        <f t="shared" si="97"/>
        <v>0</v>
      </c>
      <c r="Y272">
        <v>4</v>
      </c>
      <c r="Z272">
        <f t="shared" si="98"/>
        <v>4</v>
      </c>
      <c r="AA272">
        <f t="shared" si="99"/>
        <v>4</v>
      </c>
      <c r="AB272">
        <f t="shared" si="100"/>
        <v>0</v>
      </c>
      <c r="AC272">
        <f t="shared" si="101"/>
        <v>49</v>
      </c>
      <c r="AD272" t="str">
        <f>VLOOKUP(AC272,Conceito!$B$2:$C$102,2,FALSE)</f>
        <v>C</v>
      </c>
    </row>
    <row r="273" spans="1:30">
      <c r="A273" s="1">
        <v>108</v>
      </c>
      <c r="B273" t="s">
        <v>986</v>
      </c>
      <c r="C273">
        <f t="shared" ref="C273:E273" si="143">IF(C111="Sim",5,0)</f>
        <v>5</v>
      </c>
      <c r="D273">
        <f t="shared" si="143"/>
        <v>5</v>
      </c>
      <c r="E273">
        <f t="shared" si="143"/>
        <v>5</v>
      </c>
      <c r="F273">
        <f t="shared" si="84"/>
        <v>0</v>
      </c>
      <c r="G273">
        <v>1</v>
      </c>
      <c r="H273">
        <f t="shared" si="85"/>
        <v>3</v>
      </c>
      <c r="I273">
        <f t="shared" si="86"/>
        <v>5</v>
      </c>
      <c r="J273">
        <f t="shared" si="87"/>
        <v>0</v>
      </c>
      <c r="K273">
        <f t="shared" si="87"/>
        <v>3</v>
      </c>
      <c r="L273">
        <v>1</v>
      </c>
      <c r="M273">
        <f t="shared" si="88"/>
        <v>0</v>
      </c>
      <c r="N273">
        <f t="shared" si="89"/>
        <v>4</v>
      </c>
      <c r="O273">
        <f t="shared" si="89"/>
        <v>4</v>
      </c>
      <c r="P273">
        <f t="shared" si="89"/>
        <v>4</v>
      </c>
      <c r="Q273">
        <f t="shared" si="90"/>
        <v>0</v>
      </c>
      <c r="R273">
        <f t="shared" si="91"/>
        <v>0</v>
      </c>
      <c r="S273">
        <f t="shared" si="92"/>
        <v>0</v>
      </c>
      <c r="T273">
        <f t="shared" si="93"/>
        <v>0</v>
      </c>
      <c r="U273">
        <f t="shared" si="94"/>
        <v>0</v>
      </c>
      <c r="V273">
        <f t="shared" si="95"/>
        <v>0</v>
      </c>
      <c r="W273">
        <f t="shared" si="96"/>
        <v>0</v>
      </c>
      <c r="X273">
        <f t="shared" si="97"/>
        <v>0</v>
      </c>
      <c r="Y273">
        <v>0</v>
      </c>
      <c r="Z273">
        <f t="shared" si="98"/>
        <v>0</v>
      </c>
      <c r="AA273">
        <f t="shared" si="99"/>
        <v>4</v>
      </c>
      <c r="AB273">
        <f t="shared" si="100"/>
        <v>14</v>
      </c>
      <c r="AC273">
        <f t="shared" si="101"/>
        <v>58</v>
      </c>
      <c r="AD273" t="str">
        <f>VLOOKUP(AC273,Conceito!$B$2:$C$102,2,FALSE)</f>
        <v>C+</v>
      </c>
    </row>
    <row r="274" spans="1:30">
      <c r="A274" s="1">
        <v>109</v>
      </c>
      <c r="B274" t="s">
        <v>995</v>
      </c>
      <c r="C274">
        <f t="shared" ref="C274:E274" si="144">IF(C112="Sim",5,0)</f>
        <v>5</v>
      </c>
      <c r="D274">
        <f t="shared" si="144"/>
        <v>5</v>
      </c>
      <c r="E274">
        <f t="shared" si="144"/>
        <v>5</v>
      </c>
      <c r="F274">
        <f t="shared" si="84"/>
        <v>3</v>
      </c>
      <c r="G274">
        <v>1</v>
      </c>
      <c r="H274">
        <f t="shared" si="85"/>
        <v>3</v>
      </c>
      <c r="I274">
        <f t="shared" si="86"/>
        <v>5</v>
      </c>
      <c r="J274">
        <f t="shared" si="87"/>
        <v>0</v>
      </c>
      <c r="K274">
        <f t="shared" si="87"/>
        <v>3</v>
      </c>
      <c r="L274">
        <v>1</v>
      </c>
      <c r="M274">
        <f t="shared" si="88"/>
        <v>0</v>
      </c>
      <c r="N274">
        <f t="shared" si="89"/>
        <v>4</v>
      </c>
      <c r="O274">
        <f t="shared" si="89"/>
        <v>4</v>
      </c>
      <c r="P274">
        <f t="shared" si="89"/>
        <v>4</v>
      </c>
      <c r="Q274">
        <f t="shared" si="90"/>
        <v>0</v>
      </c>
      <c r="R274">
        <f t="shared" si="91"/>
        <v>2</v>
      </c>
      <c r="S274">
        <f t="shared" si="92"/>
        <v>0</v>
      </c>
      <c r="T274">
        <f t="shared" si="93"/>
        <v>0</v>
      </c>
      <c r="U274">
        <f t="shared" si="94"/>
        <v>5</v>
      </c>
      <c r="V274">
        <f t="shared" si="95"/>
        <v>0</v>
      </c>
      <c r="W274">
        <f t="shared" si="96"/>
        <v>0</v>
      </c>
      <c r="X274">
        <f t="shared" si="97"/>
        <v>0</v>
      </c>
      <c r="Y274">
        <v>2</v>
      </c>
      <c r="Z274">
        <f t="shared" si="98"/>
        <v>0</v>
      </c>
      <c r="AA274">
        <f t="shared" si="99"/>
        <v>4</v>
      </c>
      <c r="AB274">
        <f t="shared" si="100"/>
        <v>0</v>
      </c>
      <c r="AC274">
        <f t="shared" si="101"/>
        <v>56</v>
      </c>
      <c r="AD274" t="str">
        <f>VLOOKUP(AC274,Conceito!$B$2:$C$102,2,FALSE)</f>
        <v>C+</v>
      </c>
    </row>
    <row r="275" spans="1:30">
      <c r="A275" s="1">
        <v>110</v>
      </c>
      <c r="B275" t="s">
        <v>1005</v>
      </c>
      <c r="C275">
        <f t="shared" ref="C275:E275" si="145">IF(C113="Sim",5,0)</f>
        <v>0</v>
      </c>
      <c r="D275">
        <f t="shared" si="145"/>
        <v>0</v>
      </c>
      <c r="E275">
        <f t="shared" si="145"/>
        <v>0</v>
      </c>
      <c r="F275">
        <f t="shared" si="84"/>
        <v>0</v>
      </c>
      <c r="G275">
        <v>1</v>
      </c>
      <c r="H275">
        <f t="shared" si="85"/>
        <v>3</v>
      </c>
      <c r="I275">
        <f t="shared" si="86"/>
        <v>5</v>
      </c>
      <c r="J275">
        <f t="shared" si="87"/>
        <v>0</v>
      </c>
      <c r="K275">
        <f t="shared" si="87"/>
        <v>3</v>
      </c>
      <c r="L275">
        <v>1</v>
      </c>
      <c r="M275">
        <f t="shared" si="88"/>
        <v>5</v>
      </c>
      <c r="N275">
        <f t="shared" si="89"/>
        <v>4</v>
      </c>
      <c r="O275">
        <f t="shared" si="89"/>
        <v>4</v>
      </c>
      <c r="P275">
        <f t="shared" si="89"/>
        <v>4</v>
      </c>
      <c r="Q275">
        <f t="shared" si="90"/>
        <v>0</v>
      </c>
      <c r="R275">
        <f t="shared" si="91"/>
        <v>0</v>
      </c>
      <c r="S275">
        <f t="shared" si="92"/>
        <v>0</v>
      </c>
      <c r="T275">
        <f t="shared" si="93"/>
        <v>0</v>
      </c>
      <c r="U275">
        <f t="shared" si="94"/>
        <v>5</v>
      </c>
      <c r="V275">
        <f t="shared" si="95"/>
        <v>0</v>
      </c>
      <c r="W275">
        <f t="shared" si="96"/>
        <v>0</v>
      </c>
      <c r="X275">
        <f t="shared" si="97"/>
        <v>0</v>
      </c>
      <c r="Y275">
        <v>0</v>
      </c>
      <c r="Z275">
        <f t="shared" si="98"/>
        <v>0</v>
      </c>
      <c r="AA275">
        <f t="shared" si="99"/>
        <v>4</v>
      </c>
      <c r="AB275">
        <f t="shared" si="100"/>
        <v>14</v>
      </c>
      <c r="AC275">
        <f t="shared" si="101"/>
        <v>53</v>
      </c>
      <c r="AD275" t="str">
        <f>VLOOKUP(AC275,Conceito!$B$2:$C$102,2,FALSE)</f>
        <v>C+</v>
      </c>
    </row>
    <row r="276" spans="1:30">
      <c r="A276" s="1">
        <v>111</v>
      </c>
      <c r="B276" t="s">
        <v>1013</v>
      </c>
      <c r="C276">
        <f t="shared" ref="C276:E276" si="146">IF(C114="Sim",5,0)</f>
        <v>0</v>
      </c>
      <c r="D276">
        <f t="shared" si="146"/>
        <v>0</v>
      </c>
      <c r="E276">
        <f t="shared" si="146"/>
        <v>0</v>
      </c>
      <c r="F276">
        <f t="shared" si="84"/>
        <v>0</v>
      </c>
      <c r="G276">
        <v>1</v>
      </c>
      <c r="H276">
        <f t="shared" si="85"/>
        <v>3</v>
      </c>
      <c r="I276">
        <f t="shared" si="86"/>
        <v>5</v>
      </c>
      <c r="J276">
        <f t="shared" si="87"/>
        <v>3</v>
      </c>
      <c r="K276">
        <f t="shared" si="87"/>
        <v>3</v>
      </c>
      <c r="L276">
        <v>1</v>
      </c>
      <c r="M276">
        <f t="shared" si="88"/>
        <v>5</v>
      </c>
      <c r="N276">
        <f t="shared" si="89"/>
        <v>0</v>
      </c>
      <c r="O276">
        <f t="shared" si="89"/>
        <v>0</v>
      </c>
      <c r="P276">
        <f t="shared" si="89"/>
        <v>4</v>
      </c>
      <c r="Q276">
        <f t="shared" si="90"/>
        <v>0</v>
      </c>
      <c r="R276">
        <f t="shared" si="91"/>
        <v>0</v>
      </c>
      <c r="S276">
        <f t="shared" si="92"/>
        <v>0</v>
      </c>
      <c r="T276">
        <f t="shared" si="93"/>
        <v>0</v>
      </c>
      <c r="U276">
        <f t="shared" si="94"/>
        <v>0</v>
      </c>
      <c r="V276">
        <f t="shared" si="95"/>
        <v>0</v>
      </c>
      <c r="W276">
        <f t="shared" si="96"/>
        <v>0</v>
      </c>
      <c r="X276">
        <f t="shared" si="97"/>
        <v>0</v>
      </c>
      <c r="Y276">
        <v>1</v>
      </c>
      <c r="Z276">
        <f t="shared" si="98"/>
        <v>4</v>
      </c>
      <c r="AA276">
        <f t="shared" si="99"/>
        <v>4</v>
      </c>
      <c r="AB276">
        <f t="shared" si="100"/>
        <v>14</v>
      </c>
      <c r="AC276">
        <f t="shared" si="101"/>
        <v>48</v>
      </c>
      <c r="AD276" t="str">
        <f>VLOOKUP(AC276,Conceito!$B$2:$C$102,2,FALSE)</f>
        <v>C</v>
      </c>
    </row>
    <row r="277" spans="1:30">
      <c r="A277" s="1">
        <v>112</v>
      </c>
      <c r="B277" t="s">
        <v>1019</v>
      </c>
      <c r="C277">
        <f t="shared" ref="C277:E277" si="147">IF(C115="Sim",5,0)</f>
        <v>0</v>
      </c>
      <c r="D277">
        <f t="shared" si="147"/>
        <v>0</v>
      </c>
      <c r="E277">
        <f t="shared" si="147"/>
        <v>0</v>
      </c>
      <c r="F277">
        <f t="shared" si="84"/>
        <v>0</v>
      </c>
      <c r="G277">
        <v>1</v>
      </c>
      <c r="H277">
        <f t="shared" si="85"/>
        <v>3</v>
      </c>
      <c r="I277">
        <f t="shared" si="86"/>
        <v>5</v>
      </c>
      <c r="J277">
        <f t="shared" si="87"/>
        <v>0</v>
      </c>
      <c r="K277">
        <f t="shared" si="87"/>
        <v>3</v>
      </c>
      <c r="L277">
        <v>1</v>
      </c>
      <c r="M277">
        <f t="shared" si="88"/>
        <v>0</v>
      </c>
      <c r="N277">
        <f t="shared" si="89"/>
        <v>4</v>
      </c>
      <c r="O277">
        <f t="shared" si="89"/>
        <v>4</v>
      </c>
      <c r="P277">
        <f t="shared" si="89"/>
        <v>4</v>
      </c>
      <c r="Q277">
        <f t="shared" si="90"/>
        <v>0</v>
      </c>
      <c r="R277">
        <f t="shared" si="91"/>
        <v>2</v>
      </c>
      <c r="S277">
        <f t="shared" si="92"/>
        <v>0</v>
      </c>
      <c r="T277">
        <f t="shared" si="93"/>
        <v>0</v>
      </c>
      <c r="U277">
        <f t="shared" si="94"/>
        <v>5</v>
      </c>
      <c r="V277">
        <f t="shared" si="95"/>
        <v>0</v>
      </c>
      <c r="W277">
        <f t="shared" si="96"/>
        <v>0</v>
      </c>
      <c r="X277">
        <f t="shared" si="97"/>
        <v>0</v>
      </c>
      <c r="Y277">
        <v>0</v>
      </c>
      <c r="Z277">
        <f t="shared" si="98"/>
        <v>4</v>
      </c>
      <c r="AA277">
        <f t="shared" si="99"/>
        <v>4</v>
      </c>
      <c r="AB277">
        <f t="shared" si="100"/>
        <v>14</v>
      </c>
      <c r="AC277">
        <f t="shared" si="101"/>
        <v>54</v>
      </c>
      <c r="AD277" t="str">
        <f>VLOOKUP(AC277,Conceito!$B$2:$C$102,2,FALSE)</f>
        <v>C+</v>
      </c>
    </row>
    <row r="278" spans="1:30">
      <c r="A278" s="1">
        <v>113</v>
      </c>
      <c r="B278" t="s">
        <v>1028</v>
      </c>
      <c r="C278">
        <f t="shared" ref="C278:E278" si="148">IF(C116="Sim",5,0)</f>
        <v>5</v>
      </c>
      <c r="D278">
        <f t="shared" si="148"/>
        <v>0</v>
      </c>
      <c r="E278">
        <f t="shared" si="148"/>
        <v>0</v>
      </c>
      <c r="F278">
        <f t="shared" si="84"/>
        <v>0</v>
      </c>
      <c r="G278">
        <v>1</v>
      </c>
      <c r="H278">
        <f t="shared" si="85"/>
        <v>3</v>
      </c>
      <c r="I278">
        <f t="shared" si="86"/>
        <v>5</v>
      </c>
      <c r="J278">
        <f t="shared" si="87"/>
        <v>0</v>
      </c>
      <c r="K278">
        <f t="shared" si="87"/>
        <v>3</v>
      </c>
      <c r="L278">
        <v>2</v>
      </c>
      <c r="M278">
        <f t="shared" si="88"/>
        <v>0</v>
      </c>
      <c r="N278">
        <f t="shared" si="89"/>
        <v>4</v>
      </c>
      <c r="O278">
        <f t="shared" si="89"/>
        <v>4</v>
      </c>
      <c r="P278">
        <f t="shared" si="89"/>
        <v>4</v>
      </c>
      <c r="Q278">
        <f t="shared" si="90"/>
        <v>0</v>
      </c>
      <c r="R278">
        <f t="shared" si="91"/>
        <v>0</v>
      </c>
      <c r="S278">
        <f t="shared" si="92"/>
        <v>0</v>
      </c>
      <c r="T278">
        <f t="shared" si="93"/>
        <v>0</v>
      </c>
      <c r="U278">
        <f t="shared" si="94"/>
        <v>0</v>
      </c>
      <c r="V278">
        <f t="shared" si="95"/>
        <v>0</v>
      </c>
      <c r="W278">
        <f t="shared" si="96"/>
        <v>0</v>
      </c>
      <c r="X278">
        <f t="shared" si="97"/>
        <v>2</v>
      </c>
      <c r="Y278">
        <v>0</v>
      </c>
      <c r="Z278">
        <f t="shared" si="98"/>
        <v>0</v>
      </c>
      <c r="AA278">
        <f t="shared" si="99"/>
        <v>4</v>
      </c>
      <c r="AB278">
        <f t="shared" si="100"/>
        <v>14</v>
      </c>
      <c r="AC278">
        <f t="shared" si="101"/>
        <v>51</v>
      </c>
      <c r="AD278" t="str">
        <f>VLOOKUP(AC278,Conceito!$B$2:$C$102,2,FALSE)</f>
        <v>C+</v>
      </c>
    </row>
    <row r="279" spans="1:30">
      <c r="A279" s="1">
        <v>114</v>
      </c>
      <c r="B279" t="s">
        <v>1039</v>
      </c>
      <c r="C279">
        <f t="shared" ref="C279:E279" si="149">IF(C117="Sim",5,0)</f>
        <v>5</v>
      </c>
      <c r="D279">
        <f t="shared" si="149"/>
        <v>0</v>
      </c>
      <c r="E279">
        <f t="shared" si="149"/>
        <v>0</v>
      </c>
      <c r="F279">
        <f t="shared" si="84"/>
        <v>0</v>
      </c>
      <c r="G279">
        <v>1</v>
      </c>
      <c r="H279">
        <f t="shared" si="85"/>
        <v>0</v>
      </c>
      <c r="I279">
        <f t="shared" si="86"/>
        <v>5</v>
      </c>
      <c r="J279">
        <f t="shared" si="87"/>
        <v>0</v>
      </c>
      <c r="K279">
        <f t="shared" si="87"/>
        <v>3</v>
      </c>
      <c r="L279">
        <v>1</v>
      </c>
      <c r="M279">
        <f t="shared" si="88"/>
        <v>0</v>
      </c>
      <c r="N279">
        <f t="shared" si="89"/>
        <v>0</v>
      </c>
      <c r="O279">
        <f t="shared" si="89"/>
        <v>4</v>
      </c>
      <c r="P279">
        <f t="shared" si="89"/>
        <v>4</v>
      </c>
      <c r="Q279">
        <f t="shared" si="90"/>
        <v>0</v>
      </c>
      <c r="R279">
        <f t="shared" si="91"/>
        <v>0</v>
      </c>
      <c r="S279">
        <f t="shared" si="92"/>
        <v>0</v>
      </c>
      <c r="T279">
        <f t="shared" si="93"/>
        <v>0</v>
      </c>
      <c r="U279">
        <f t="shared" si="94"/>
        <v>0</v>
      </c>
      <c r="V279">
        <f t="shared" si="95"/>
        <v>0</v>
      </c>
      <c r="W279">
        <f t="shared" si="96"/>
        <v>0</v>
      </c>
      <c r="X279">
        <f t="shared" si="97"/>
        <v>0</v>
      </c>
      <c r="Y279">
        <v>4</v>
      </c>
      <c r="Z279">
        <f t="shared" si="98"/>
        <v>0</v>
      </c>
      <c r="AA279">
        <f t="shared" si="99"/>
        <v>4</v>
      </c>
      <c r="AB279">
        <f t="shared" si="100"/>
        <v>14</v>
      </c>
      <c r="AC279">
        <f t="shared" si="101"/>
        <v>45</v>
      </c>
      <c r="AD279" t="str">
        <f>VLOOKUP(AC279,Conceito!$B$2:$C$102,2,FALSE)</f>
        <v>C</v>
      </c>
    </row>
    <row r="280" spans="1:30">
      <c r="A280" s="1">
        <v>115</v>
      </c>
      <c r="B280" t="s">
        <v>1046</v>
      </c>
      <c r="C280">
        <f t="shared" ref="C280:E280" si="150">IF(C118="Sim",5,0)</f>
        <v>0</v>
      </c>
      <c r="D280">
        <f t="shared" si="150"/>
        <v>0</v>
      </c>
      <c r="E280">
        <f t="shared" si="150"/>
        <v>5</v>
      </c>
      <c r="F280">
        <f t="shared" si="84"/>
        <v>3</v>
      </c>
      <c r="G280">
        <v>1</v>
      </c>
      <c r="H280">
        <f t="shared" si="85"/>
        <v>3</v>
      </c>
      <c r="I280">
        <f t="shared" si="86"/>
        <v>5</v>
      </c>
      <c r="J280">
        <f t="shared" si="87"/>
        <v>0</v>
      </c>
      <c r="K280">
        <f t="shared" si="87"/>
        <v>3</v>
      </c>
      <c r="L280">
        <v>1</v>
      </c>
      <c r="M280">
        <f t="shared" si="88"/>
        <v>5</v>
      </c>
      <c r="N280">
        <f t="shared" si="89"/>
        <v>4</v>
      </c>
      <c r="O280">
        <f t="shared" si="89"/>
        <v>4</v>
      </c>
      <c r="P280">
        <f t="shared" si="89"/>
        <v>4</v>
      </c>
      <c r="Q280">
        <f t="shared" si="90"/>
        <v>0</v>
      </c>
      <c r="R280">
        <f t="shared" si="91"/>
        <v>0</v>
      </c>
      <c r="S280">
        <f t="shared" si="92"/>
        <v>0</v>
      </c>
      <c r="T280">
        <f t="shared" si="93"/>
        <v>0</v>
      </c>
      <c r="U280">
        <f t="shared" si="94"/>
        <v>0</v>
      </c>
      <c r="V280">
        <f t="shared" si="95"/>
        <v>0</v>
      </c>
      <c r="W280">
        <f t="shared" si="96"/>
        <v>0</v>
      </c>
      <c r="X280">
        <f t="shared" si="97"/>
        <v>0</v>
      </c>
      <c r="Y280">
        <v>1</v>
      </c>
      <c r="Z280">
        <f t="shared" si="98"/>
        <v>4</v>
      </c>
      <c r="AA280">
        <f t="shared" si="99"/>
        <v>4</v>
      </c>
      <c r="AB280">
        <f t="shared" si="100"/>
        <v>14</v>
      </c>
      <c r="AC280">
        <f t="shared" si="101"/>
        <v>61</v>
      </c>
      <c r="AD280" t="str">
        <f>VLOOKUP(AC280,Conceito!$B$2:$C$102,2,FALSE)</f>
        <v>B</v>
      </c>
    </row>
    <row r="281" spans="1:30">
      <c r="A281" s="1">
        <v>116</v>
      </c>
      <c r="B281" t="s">
        <v>1051</v>
      </c>
      <c r="C281">
        <f t="shared" ref="C281:E281" si="151">IF(C119="Sim",5,0)</f>
        <v>5</v>
      </c>
      <c r="D281">
        <f t="shared" si="151"/>
        <v>0</v>
      </c>
      <c r="E281">
        <f t="shared" si="151"/>
        <v>5</v>
      </c>
      <c r="F281">
        <f t="shared" si="84"/>
        <v>3</v>
      </c>
      <c r="G281">
        <v>1</v>
      </c>
      <c r="H281">
        <f t="shared" si="85"/>
        <v>3</v>
      </c>
      <c r="I281">
        <f t="shared" si="86"/>
        <v>5</v>
      </c>
      <c r="J281">
        <f t="shared" si="87"/>
        <v>0</v>
      </c>
      <c r="K281">
        <f t="shared" si="87"/>
        <v>3</v>
      </c>
      <c r="L281">
        <v>1</v>
      </c>
      <c r="M281">
        <f t="shared" si="88"/>
        <v>5</v>
      </c>
      <c r="N281">
        <f t="shared" si="89"/>
        <v>4</v>
      </c>
      <c r="O281">
        <f t="shared" si="89"/>
        <v>4</v>
      </c>
      <c r="P281">
        <f t="shared" si="89"/>
        <v>4</v>
      </c>
      <c r="Q281">
        <f t="shared" si="90"/>
        <v>0</v>
      </c>
      <c r="R281">
        <f t="shared" si="91"/>
        <v>0</v>
      </c>
      <c r="S281">
        <f t="shared" si="92"/>
        <v>0</v>
      </c>
      <c r="T281">
        <f t="shared" si="93"/>
        <v>0</v>
      </c>
      <c r="U281">
        <f t="shared" si="94"/>
        <v>0</v>
      </c>
      <c r="V281">
        <f t="shared" si="95"/>
        <v>0</v>
      </c>
      <c r="W281">
        <f t="shared" si="96"/>
        <v>0</v>
      </c>
      <c r="X281">
        <f t="shared" si="97"/>
        <v>0</v>
      </c>
      <c r="Y281">
        <v>0</v>
      </c>
      <c r="Z281">
        <f t="shared" si="98"/>
        <v>0</v>
      </c>
      <c r="AA281">
        <f t="shared" si="99"/>
        <v>4</v>
      </c>
      <c r="AB281">
        <f t="shared" si="100"/>
        <v>0</v>
      </c>
      <c r="AC281">
        <f t="shared" si="101"/>
        <v>47</v>
      </c>
      <c r="AD281" t="str">
        <f>VLOOKUP(AC281,Conceito!$B$2:$C$102,2,FALSE)</f>
        <v>C</v>
      </c>
    </row>
    <row r="282" spans="1:30">
      <c r="A282" s="1">
        <v>117</v>
      </c>
      <c r="B282" t="s">
        <v>1058</v>
      </c>
      <c r="C282">
        <f t="shared" ref="C282:E282" si="152">IF(C120="Sim",5,0)</f>
        <v>5</v>
      </c>
      <c r="D282">
        <f t="shared" si="152"/>
        <v>0</v>
      </c>
      <c r="E282">
        <f t="shared" si="152"/>
        <v>0</v>
      </c>
      <c r="F282">
        <f t="shared" si="84"/>
        <v>0</v>
      </c>
      <c r="G282">
        <v>1</v>
      </c>
      <c r="H282">
        <f t="shared" si="85"/>
        <v>3</v>
      </c>
      <c r="I282">
        <f t="shared" si="86"/>
        <v>5</v>
      </c>
      <c r="J282">
        <f t="shared" si="87"/>
        <v>0</v>
      </c>
      <c r="K282">
        <f t="shared" si="87"/>
        <v>3</v>
      </c>
      <c r="L282">
        <v>1</v>
      </c>
      <c r="M282">
        <f t="shared" si="88"/>
        <v>0</v>
      </c>
      <c r="N282">
        <f t="shared" si="89"/>
        <v>4</v>
      </c>
      <c r="O282">
        <f t="shared" si="89"/>
        <v>4</v>
      </c>
      <c r="P282">
        <f t="shared" si="89"/>
        <v>4</v>
      </c>
      <c r="Q282">
        <f t="shared" si="90"/>
        <v>0</v>
      </c>
      <c r="R282">
        <f t="shared" si="91"/>
        <v>0</v>
      </c>
      <c r="S282">
        <f t="shared" si="92"/>
        <v>0</v>
      </c>
      <c r="T282">
        <f t="shared" si="93"/>
        <v>0</v>
      </c>
      <c r="U282">
        <f t="shared" si="94"/>
        <v>5</v>
      </c>
      <c r="V282">
        <f t="shared" si="95"/>
        <v>0</v>
      </c>
      <c r="W282">
        <f t="shared" si="96"/>
        <v>0</v>
      </c>
      <c r="X282">
        <f t="shared" si="97"/>
        <v>0</v>
      </c>
      <c r="Y282">
        <v>0</v>
      </c>
      <c r="Z282">
        <f t="shared" si="98"/>
        <v>4</v>
      </c>
      <c r="AA282">
        <f t="shared" si="99"/>
        <v>4</v>
      </c>
      <c r="AB282">
        <f t="shared" si="100"/>
        <v>14</v>
      </c>
      <c r="AC282">
        <f t="shared" si="101"/>
        <v>57</v>
      </c>
      <c r="AD282" t="str">
        <f>VLOOKUP(AC282,Conceito!$B$2:$C$102,2,FALSE)</f>
        <v>C+</v>
      </c>
    </row>
    <row r="283" spans="1:30">
      <c r="A283" s="1">
        <v>118</v>
      </c>
      <c r="B283" t="s">
        <v>1065</v>
      </c>
      <c r="C283">
        <f t="shared" ref="C283:E283" si="153">IF(C121="Sim",5,0)</f>
        <v>0</v>
      </c>
      <c r="D283">
        <f t="shared" si="153"/>
        <v>0</v>
      </c>
      <c r="E283">
        <f t="shared" si="153"/>
        <v>0</v>
      </c>
      <c r="F283">
        <f t="shared" si="84"/>
        <v>0</v>
      </c>
      <c r="G283">
        <v>1</v>
      </c>
      <c r="H283">
        <f t="shared" si="85"/>
        <v>3</v>
      </c>
      <c r="I283">
        <f t="shared" si="86"/>
        <v>5</v>
      </c>
      <c r="J283">
        <f t="shared" si="87"/>
        <v>0</v>
      </c>
      <c r="K283">
        <f t="shared" si="87"/>
        <v>3</v>
      </c>
      <c r="L283">
        <v>1</v>
      </c>
      <c r="M283">
        <f t="shared" si="88"/>
        <v>5</v>
      </c>
      <c r="N283">
        <f t="shared" si="89"/>
        <v>4</v>
      </c>
      <c r="O283">
        <f t="shared" si="89"/>
        <v>4</v>
      </c>
      <c r="P283">
        <f t="shared" si="89"/>
        <v>4</v>
      </c>
      <c r="Q283">
        <f t="shared" si="90"/>
        <v>0</v>
      </c>
      <c r="R283">
        <f t="shared" si="91"/>
        <v>0</v>
      </c>
      <c r="S283">
        <f t="shared" si="92"/>
        <v>0</v>
      </c>
      <c r="T283">
        <f t="shared" si="93"/>
        <v>0</v>
      </c>
      <c r="U283">
        <f t="shared" si="94"/>
        <v>0</v>
      </c>
      <c r="V283">
        <f t="shared" si="95"/>
        <v>0</v>
      </c>
      <c r="W283">
        <f t="shared" si="96"/>
        <v>0</v>
      </c>
      <c r="X283">
        <f t="shared" si="97"/>
        <v>0</v>
      </c>
      <c r="Y283">
        <v>2</v>
      </c>
      <c r="Z283">
        <f t="shared" si="98"/>
        <v>4</v>
      </c>
      <c r="AA283">
        <f t="shared" si="99"/>
        <v>4</v>
      </c>
      <c r="AB283">
        <f t="shared" si="100"/>
        <v>14</v>
      </c>
      <c r="AC283">
        <f t="shared" si="101"/>
        <v>54</v>
      </c>
      <c r="AD283" t="str">
        <f>VLOOKUP(AC283,Conceito!$B$2:$C$102,2,FALSE)</f>
        <v>C+</v>
      </c>
    </row>
    <row r="284" spans="1:30">
      <c r="A284" s="1">
        <v>119</v>
      </c>
      <c r="B284" t="s">
        <v>1072</v>
      </c>
      <c r="C284">
        <f t="shared" ref="C284:E284" si="154">IF(C122="Sim",5,0)</f>
        <v>5</v>
      </c>
      <c r="D284">
        <f t="shared" si="154"/>
        <v>0</v>
      </c>
      <c r="E284">
        <f t="shared" si="154"/>
        <v>5</v>
      </c>
      <c r="F284">
        <f t="shared" si="84"/>
        <v>3</v>
      </c>
      <c r="G284">
        <v>1</v>
      </c>
      <c r="H284">
        <f t="shared" si="85"/>
        <v>3</v>
      </c>
      <c r="I284">
        <f t="shared" si="86"/>
        <v>5</v>
      </c>
      <c r="J284">
        <f t="shared" si="87"/>
        <v>0</v>
      </c>
      <c r="K284">
        <f t="shared" si="87"/>
        <v>3</v>
      </c>
      <c r="L284">
        <v>0</v>
      </c>
      <c r="M284">
        <f t="shared" si="88"/>
        <v>0</v>
      </c>
      <c r="N284">
        <f t="shared" si="89"/>
        <v>0</v>
      </c>
      <c r="O284">
        <f t="shared" si="89"/>
        <v>4</v>
      </c>
      <c r="P284">
        <f t="shared" si="89"/>
        <v>0</v>
      </c>
      <c r="Q284">
        <f t="shared" si="90"/>
        <v>0</v>
      </c>
      <c r="R284">
        <f t="shared" si="91"/>
        <v>0</v>
      </c>
      <c r="S284">
        <f t="shared" si="92"/>
        <v>0</v>
      </c>
      <c r="T284">
        <f t="shared" si="93"/>
        <v>0</v>
      </c>
      <c r="U284">
        <f t="shared" si="94"/>
        <v>0</v>
      </c>
      <c r="V284">
        <f t="shared" si="95"/>
        <v>0</v>
      </c>
      <c r="W284">
        <f t="shared" si="96"/>
        <v>0</v>
      </c>
      <c r="X284">
        <f t="shared" si="97"/>
        <v>0</v>
      </c>
      <c r="Z284">
        <f t="shared" si="98"/>
        <v>4</v>
      </c>
      <c r="AA284">
        <f t="shared" si="99"/>
        <v>4</v>
      </c>
      <c r="AB284">
        <f t="shared" si="100"/>
        <v>14</v>
      </c>
      <c r="AC284">
        <f t="shared" si="101"/>
        <v>51</v>
      </c>
      <c r="AD284" t="str">
        <f>VLOOKUP(AC284,Conceito!$B$2:$C$102,2,FALSE)</f>
        <v>C+</v>
      </c>
    </row>
    <row r="285" spans="1:30">
      <c r="A285" s="1">
        <v>120</v>
      </c>
      <c r="B285" t="s">
        <v>1077</v>
      </c>
      <c r="C285">
        <f t="shared" ref="C285:E285" si="155">IF(C123="Sim",5,0)</f>
        <v>5</v>
      </c>
      <c r="D285">
        <f t="shared" si="155"/>
        <v>5</v>
      </c>
      <c r="E285">
        <f t="shared" si="155"/>
        <v>5</v>
      </c>
      <c r="F285">
        <f t="shared" si="84"/>
        <v>3</v>
      </c>
      <c r="G285">
        <v>3</v>
      </c>
      <c r="H285">
        <f t="shared" si="85"/>
        <v>3</v>
      </c>
      <c r="I285">
        <f t="shared" si="86"/>
        <v>5</v>
      </c>
      <c r="J285">
        <f t="shared" si="87"/>
        <v>0</v>
      </c>
      <c r="K285">
        <f t="shared" si="87"/>
        <v>3</v>
      </c>
      <c r="L285">
        <v>1</v>
      </c>
      <c r="M285">
        <f t="shared" si="88"/>
        <v>5</v>
      </c>
      <c r="N285">
        <f t="shared" si="89"/>
        <v>4</v>
      </c>
      <c r="O285">
        <f t="shared" si="89"/>
        <v>0</v>
      </c>
      <c r="P285">
        <f t="shared" si="89"/>
        <v>4</v>
      </c>
      <c r="Q285">
        <f t="shared" si="90"/>
        <v>0</v>
      </c>
      <c r="R285">
        <f t="shared" si="91"/>
        <v>2</v>
      </c>
      <c r="S285">
        <f t="shared" si="92"/>
        <v>0</v>
      </c>
      <c r="T285">
        <f t="shared" si="93"/>
        <v>2</v>
      </c>
      <c r="U285">
        <f t="shared" si="94"/>
        <v>0</v>
      </c>
      <c r="V285">
        <f t="shared" si="95"/>
        <v>0</v>
      </c>
      <c r="W285">
        <f t="shared" si="96"/>
        <v>0</v>
      </c>
      <c r="X285">
        <f t="shared" si="97"/>
        <v>0</v>
      </c>
      <c r="Y285">
        <v>0</v>
      </c>
      <c r="Z285">
        <f t="shared" si="98"/>
        <v>0</v>
      </c>
      <c r="AA285">
        <f t="shared" si="99"/>
        <v>4</v>
      </c>
      <c r="AB285">
        <f t="shared" si="100"/>
        <v>14</v>
      </c>
      <c r="AC285">
        <f t="shared" si="101"/>
        <v>68</v>
      </c>
      <c r="AD285" t="str">
        <f>VLOOKUP(AC285,Conceito!$B$2:$C$102,2,FALSE)</f>
        <v>B</v>
      </c>
    </row>
    <row r="286" spans="1:30">
      <c r="A286" s="1">
        <v>121</v>
      </c>
      <c r="B286" t="s">
        <v>1083</v>
      </c>
      <c r="C286">
        <f t="shared" ref="C286:E286" si="156">IF(C124="Sim",5,0)</f>
        <v>0</v>
      </c>
      <c r="D286">
        <f t="shared" si="156"/>
        <v>5</v>
      </c>
      <c r="E286">
        <f t="shared" si="156"/>
        <v>5</v>
      </c>
      <c r="F286">
        <f t="shared" si="84"/>
        <v>3</v>
      </c>
      <c r="G286">
        <v>1</v>
      </c>
      <c r="H286">
        <f t="shared" si="85"/>
        <v>3</v>
      </c>
      <c r="I286">
        <f t="shared" si="86"/>
        <v>5</v>
      </c>
      <c r="J286">
        <f t="shared" si="87"/>
        <v>0</v>
      </c>
      <c r="K286">
        <f t="shared" si="87"/>
        <v>3</v>
      </c>
      <c r="L286">
        <v>1</v>
      </c>
      <c r="M286">
        <f t="shared" si="88"/>
        <v>0</v>
      </c>
      <c r="N286">
        <f t="shared" si="89"/>
        <v>4</v>
      </c>
      <c r="O286">
        <f t="shared" si="89"/>
        <v>0</v>
      </c>
      <c r="P286">
        <f t="shared" si="89"/>
        <v>4</v>
      </c>
      <c r="Q286">
        <f t="shared" si="90"/>
        <v>0</v>
      </c>
      <c r="R286">
        <f t="shared" si="91"/>
        <v>0</v>
      </c>
      <c r="S286">
        <f t="shared" si="92"/>
        <v>0</v>
      </c>
      <c r="T286">
        <f t="shared" si="93"/>
        <v>0</v>
      </c>
      <c r="U286">
        <f t="shared" si="94"/>
        <v>0</v>
      </c>
      <c r="V286">
        <f t="shared" si="95"/>
        <v>0</v>
      </c>
      <c r="W286">
        <f t="shared" si="96"/>
        <v>0</v>
      </c>
      <c r="X286">
        <f t="shared" si="97"/>
        <v>0</v>
      </c>
      <c r="Y286">
        <v>0</v>
      </c>
      <c r="Z286">
        <f t="shared" si="98"/>
        <v>0</v>
      </c>
      <c r="AA286">
        <f t="shared" si="99"/>
        <v>4</v>
      </c>
      <c r="AB286">
        <f t="shared" si="100"/>
        <v>14</v>
      </c>
      <c r="AC286">
        <f t="shared" si="101"/>
        <v>52</v>
      </c>
      <c r="AD286" t="str">
        <f>VLOOKUP(AC286,Conceito!$B$2:$C$102,2,FALSE)</f>
        <v>C+</v>
      </c>
    </row>
    <row r="287" spans="1:30">
      <c r="A287" s="1">
        <v>122</v>
      </c>
      <c r="B287" t="s">
        <v>1091</v>
      </c>
      <c r="C287">
        <f t="shared" ref="C287:E287" si="157">IF(C125="Sim",5,0)</f>
        <v>5</v>
      </c>
      <c r="D287">
        <f t="shared" si="157"/>
        <v>5</v>
      </c>
      <c r="E287">
        <f t="shared" si="157"/>
        <v>5</v>
      </c>
      <c r="F287">
        <f t="shared" si="84"/>
        <v>3</v>
      </c>
      <c r="G287">
        <v>3</v>
      </c>
      <c r="H287">
        <f t="shared" si="85"/>
        <v>3</v>
      </c>
      <c r="I287">
        <f t="shared" si="86"/>
        <v>5</v>
      </c>
      <c r="J287">
        <f t="shared" si="87"/>
        <v>3</v>
      </c>
      <c r="K287">
        <f t="shared" si="87"/>
        <v>3</v>
      </c>
      <c r="L287">
        <v>2</v>
      </c>
      <c r="M287">
        <f t="shared" si="88"/>
        <v>0</v>
      </c>
      <c r="N287">
        <f t="shared" si="89"/>
        <v>4</v>
      </c>
      <c r="O287">
        <f t="shared" si="89"/>
        <v>4</v>
      </c>
      <c r="P287">
        <f t="shared" si="89"/>
        <v>4</v>
      </c>
      <c r="Q287">
        <f t="shared" si="90"/>
        <v>0</v>
      </c>
      <c r="R287">
        <f t="shared" si="91"/>
        <v>0</v>
      </c>
      <c r="S287">
        <f t="shared" si="92"/>
        <v>2</v>
      </c>
      <c r="T287">
        <f t="shared" si="93"/>
        <v>2</v>
      </c>
      <c r="U287">
        <f t="shared" si="94"/>
        <v>0</v>
      </c>
      <c r="V287">
        <f t="shared" si="95"/>
        <v>0</v>
      </c>
      <c r="W287">
        <f t="shared" si="96"/>
        <v>2</v>
      </c>
      <c r="X287">
        <f t="shared" si="97"/>
        <v>2</v>
      </c>
      <c r="Y287">
        <v>4</v>
      </c>
      <c r="Z287">
        <f t="shared" si="98"/>
        <v>0</v>
      </c>
      <c r="AA287">
        <f t="shared" si="99"/>
        <v>4</v>
      </c>
      <c r="AB287">
        <f t="shared" si="100"/>
        <v>14</v>
      </c>
      <c r="AC287">
        <f t="shared" si="101"/>
        <v>79</v>
      </c>
      <c r="AD287" t="str">
        <f>VLOOKUP(AC287,Conceito!$B$2:$C$102,2,FALSE)</f>
        <v>B+</v>
      </c>
    </row>
    <row r="288" spans="1:30">
      <c r="A288" s="1">
        <v>123</v>
      </c>
      <c r="B288" t="s">
        <v>1101</v>
      </c>
      <c r="C288">
        <f t="shared" ref="C288:E288" si="158">IF(C126="Sim",5,0)</f>
        <v>0</v>
      </c>
      <c r="D288">
        <f t="shared" si="158"/>
        <v>5</v>
      </c>
      <c r="E288">
        <f t="shared" si="158"/>
        <v>5</v>
      </c>
      <c r="F288">
        <f t="shared" si="84"/>
        <v>3</v>
      </c>
      <c r="G288">
        <v>1</v>
      </c>
      <c r="H288">
        <f t="shared" si="85"/>
        <v>3</v>
      </c>
      <c r="I288">
        <f t="shared" si="86"/>
        <v>5</v>
      </c>
      <c r="J288">
        <f t="shared" si="87"/>
        <v>0</v>
      </c>
      <c r="K288">
        <f t="shared" si="87"/>
        <v>3</v>
      </c>
      <c r="L288">
        <v>1</v>
      </c>
      <c r="M288">
        <f t="shared" si="88"/>
        <v>5</v>
      </c>
      <c r="N288">
        <f t="shared" si="89"/>
        <v>4</v>
      </c>
      <c r="O288">
        <f t="shared" si="89"/>
        <v>0</v>
      </c>
      <c r="P288">
        <f t="shared" si="89"/>
        <v>4</v>
      </c>
      <c r="Q288">
        <f t="shared" si="90"/>
        <v>0</v>
      </c>
      <c r="R288">
        <f t="shared" si="91"/>
        <v>0</v>
      </c>
      <c r="S288">
        <f t="shared" si="92"/>
        <v>0</v>
      </c>
      <c r="T288">
        <f t="shared" si="93"/>
        <v>0</v>
      </c>
      <c r="U288">
        <f t="shared" si="94"/>
        <v>5</v>
      </c>
      <c r="V288">
        <f t="shared" si="95"/>
        <v>0</v>
      </c>
      <c r="W288">
        <f t="shared" si="96"/>
        <v>0</v>
      </c>
      <c r="X288">
        <f t="shared" si="97"/>
        <v>0</v>
      </c>
      <c r="Y288">
        <v>4</v>
      </c>
      <c r="Z288">
        <f t="shared" si="98"/>
        <v>4</v>
      </c>
      <c r="AA288">
        <f t="shared" si="99"/>
        <v>4</v>
      </c>
      <c r="AB288">
        <f t="shared" si="100"/>
        <v>14</v>
      </c>
      <c r="AC288">
        <f t="shared" si="101"/>
        <v>70</v>
      </c>
      <c r="AD288" t="str">
        <f>VLOOKUP(AC288,Conceito!$B$2:$C$102,2,FALSE)</f>
        <v>B</v>
      </c>
    </row>
    <row r="289" spans="1:30">
      <c r="A289" s="1">
        <v>124</v>
      </c>
      <c r="B289" t="s">
        <v>1107</v>
      </c>
      <c r="C289">
        <f t="shared" ref="C289:E289" si="159">IF(C127="Sim",5,0)</f>
        <v>0</v>
      </c>
      <c r="D289">
        <f t="shared" si="159"/>
        <v>0</v>
      </c>
      <c r="E289">
        <f t="shared" si="159"/>
        <v>0</v>
      </c>
      <c r="F289">
        <f t="shared" si="84"/>
        <v>0</v>
      </c>
      <c r="G289">
        <v>3</v>
      </c>
      <c r="H289">
        <f t="shared" si="85"/>
        <v>3</v>
      </c>
      <c r="I289">
        <f t="shared" si="86"/>
        <v>5</v>
      </c>
      <c r="J289">
        <f t="shared" si="87"/>
        <v>0</v>
      </c>
      <c r="K289">
        <f t="shared" si="87"/>
        <v>3</v>
      </c>
      <c r="L289">
        <v>1</v>
      </c>
      <c r="M289">
        <f t="shared" si="88"/>
        <v>0</v>
      </c>
      <c r="N289">
        <f t="shared" si="89"/>
        <v>0</v>
      </c>
      <c r="O289">
        <f t="shared" si="89"/>
        <v>4</v>
      </c>
      <c r="P289">
        <f t="shared" si="89"/>
        <v>4</v>
      </c>
      <c r="Q289">
        <f t="shared" si="90"/>
        <v>2</v>
      </c>
      <c r="R289">
        <f t="shared" si="91"/>
        <v>2</v>
      </c>
      <c r="S289">
        <f t="shared" si="92"/>
        <v>0</v>
      </c>
      <c r="T289">
        <f t="shared" si="93"/>
        <v>0</v>
      </c>
      <c r="U289">
        <f t="shared" si="94"/>
        <v>5</v>
      </c>
      <c r="V289">
        <f t="shared" si="95"/>
        <v>0</v>
      </c>
      <c r="W289">
        <f t="shared" si="96"/>
        <v>0</v>
      </c>
      <c r="X289">
        <f t="shared" si="97"/>
        <v>0</v>
      </c>
      <c r="Y289">
        <v>1</v>
      </c>
      <c r="Z289">
        <f t="shared" si="98"/>
        <v>4</v>
      </c>
      <c r="AA289">
        <f t="shared" si="99"/>
        <v>4</v>
      </c>
      <c r="AB289">
        <f t="shared" si="100"/>
        <v>14</v>
      </c>
      <c r="AC289">
        <f t="shared" si="101"/>
        <v>55</v>
      </c>
      <c r="AD289" t="str">
        <f>VLOOKUP(AC289,Conceito!$B$2:$C$102,2,FALSE)</f>
        <v>C+</v>
      </c>
    </row>
    <row r="290" spans="1:30">
      <c r="A290" s="1">
        <v>125</v>
      </c>
      <c r="B290" t="s">
        <v>1115</v>
      </c>
      <c r="C290">
        <f t="shared" ref="C290:E290" si="160">IF(C128="Sim",5,0)</f>
        <v>0</v>
      </c>
      <c r="D290">
        <f t="shared" si="160"/>
        <v>0</v>
      </c>
      <c r="E290">
        <f t="shared" si="160"/>
        <v>0</v>
      </c>
      <c r="F290">
        <f t="shared" si="84"/>
        <v>0</v>
      </c>
      <c r="G290">
        <v>1</v>
      </c>
      <c r="H290">
        <f t="shared" si="85"/>
        <v>3</v>
      </c>
      <c r="I290">
        <f t="shared" si="86"/>
        <v>5</v>
      </c>
      <c r="J290">
        <f t="shared" si="87"/>
        <v>0</v>
      </c>
      <c r="K290">
        <f t="shared" si="87"/>
        <v>3</v>
      </c>
      <c r="L290">
        <v>1</v>
      </c>
      <c r="M290">
        <f t="shared" si="88"/>
        <v>0</v>
      </c>
      <c r="N290">
        <f t="shared" si="89"/>
        <v>0</v>
      </c>
      <c r="O290">
        <f t="shared" si="89"/>
        <v>4</v>
      </c>
      <c r="P290">
        <f t="shared" si="89"/>
        <v>4</v>
      </c>
      <c r="Q290">
        <f t="shared" si="90"/>
        <v>0</v>
      </c>
      <c r="R290">
        <f t="shared" si="91"/>
        <v>0</v>
      </c>
      <c r="S290">
        <f t="shared" si="92"/>
        <v>0</v>
      </c>
      <c r="T290">
        <f t="shared" si="93"/>
        <v>0</v>
      </c>
      <c r="U290">
        <f t="shared" si="94"/>
        <v>5</v>
      </c>
      <c r="V290">
        <f t="shared" si="95"/>
        <v>0</v>
      </c>
      <c r="W290">
        <f t="shared" si="96"/>
        <v>0</v>
      </c>
      <c r="X290">
        <f t="shared" si="97"/>
        <v>0</v>
      </c>
      <c r="Y290">
        <v>0</v>
      </c>
      <c r="Z290">
        <f t="shared" si="98"/>
        <v>0</v>
      </c>
      <c r="AA290">
        <f t="shared" si="99"/>
        <v>4</v>
      </c>
      <c r="AB290">
        <f t="shared" si="100"/>
        <v>14</v>
      </c>
      <c r="AC290">
        <f t="shared" si="101"/>
        <v>44</v>
      </c>
      <c r="AD290" t="str">
        <f>VLOOKUP(AC290,Conceito!$B$2:$C$102,2,FALSE)</f>
        <v>C</v>
      </c>
    </row>
    <row r="291" spans="1:30">
      <c r="A291" s="1">
        <v>126</v>
      </c>
      <c r="B291" t="s">
        <v>1122</v>
      </c>
      <c r="C291">
        <f t="shared" ref="C291:E291" si="161">IF(C129="Sim",5,0)</f>
        <v>5</v>
      </c>
      <c r="D291">
        <f t="shared" si="161"/>
        <v>0</v>
      </c>
      <c r="E291">
        <f t="shared" si="161"/>
        <v>0</v>
      </c>
      <c r="F291">
        <f t="shared" si="84"/>
        <v>0</v>
      </c>
      <c r="G291">
        <v>1</v>
      </c>
      <c r="H291">
        <f t="shared" si="85"/>
        <v>3</v>
      </c>
      <c r="I291">
        <f t="shared" si="86"/>
        <v>5</v>
      </c>
      <c r="J291">
        <f t="shared" si="87"/>
        <v>0</v>
      </c>
      <c r="K291">
        <f t="shared" si="87"/>
        <v>3</v>
      </c>
      <c r="L291">
        <v>1</v>
      </c>
      <c r="M291">
        <f t="shared" si="88"/>
        <v>5</v>
      </c>
      <c r="N291">
        <f t="shared" si="89"/>
        <v>4</v>
      </c>
      <c r="O291">
        <f t="shared" si="89"/>
        <v>0</v>
      </c>
      <c r="P291">
        <f t="shared" si="89"/>
        <v>4</v>
      </c>
      <c r="Q291">
        <f t="shared" si="90"/>
        <v>0</v>
      </c>
      <c r="R291">
        <f t="shared" si="91"/>
        <v>0</v>
      </c>
      <c r="S291">
        <f t="shared" si="92"/>
        <v>0</v>
      </c>
      <c r="T291">
        <f t="shared" si="93"/>
        <v>0</v>
      </c>
      <c r="U291">
        <f t="shared" si="94"/>
        <v>5</v>
      </c>
      <c r="V291">
        <f t="shared" si="95"/>
        <v>0</v>
      </c>
      <c r="W291">
        <f t="shared" si="96"/>
        <v>0</v>
      </c>
      <c r="X291">
        <f t="shared" si="97"/>
        <v>0</v>
      </c>
      <c r="Y291">
        <v>1</v>
      </c>
      <c r="Z291">
        <f t="shared" si="98"/>
        <v>4</v>
      </c>
      <c r="AA291">
        <f t="shared" si="99"/>
        <v>4</v>
      </c>
      <c r="AB291">
        <f t="shared" si="100"/>
        <v>14</v>
      </c>
      <c r="AC291">
        <f t="shared" si="101"/>
        <v>59</v>
      </c>
      <c r="AD291" t="str">
        <f>VLOOKUP(AC291,Conceito!$B$2:$C$102,2,FALSE)</f>
        <v>C+</v>
      </c>
    </row>
    <row r="292" spans="1:30">
      <c r="A292" s="1">
        <v>127</v>
      </c>
      <c r="B292" t="s">
        <v>1126</v>
      </c>
      <c r="C292">
        <f t="shared" ref="C292:E292" si="162">IF(C130="Sim",5,0)</f>
        <v>0</v>
      </c>
      <c r="D292">
        <f t="shared" si="162"/>
        <v>0</v>
      </c>
      <c r="E292">
        <f t="shared" si="162"/>
        <v>0</v>
      </c>
      <c r="F292">
        <f t="shared" si="84"/>
        <v>0</v>
      </c>
      <c r="G292">
        <v>0</v>
      </c>
      <c r="H292">
        <f t="shared" si="85"/>
        <v>3</v>
      </c>
      <c r="I292">
        <f t="shared" si="86"/>
        <v>5</v>
      </c>
      <c r="J292">
        <f t="shared" si="87"/>
        <v>0</v>
      </c>
      <c r="K292">
        <f t="shared" si="87"/>
        <v>3</v>
      </c>
      <c r="L292">
        <v>2</v>
      </c>
      <c r="M292">
        <f t="shared" si="88"/>
        <v>0</v>
      </c>
      <c r="N292">
        <f t="shared" si="89"/>
        <v>4</v>
      </c>
      <c r="O292">
        <f t="shared" si="89"/>
        <v>4</v>
      </c>
      <c r="P292">
        <f t="shared" si="89"/>
        <v>4</v>
      </c>
      <c r="Q292">
        <f t="shared" si="90"/>
        <v>0</v>
      </c>
      <c r="R292">
        <f t="shared" si="91"/>
        <v>0</v>
      </c>
      <c r="S292">
        <f t="shared" si="92"/>
        <v>0</v>
      </c>
      <c r="T292">
        <f t="shared" si="93"/>
        <v>0</v>
      </c>
      <c r="U292">
        <f t="shared" si="94"/>
        <v>0</v>
      </c>
      <c r="V292">
        <f t="shared" si="95"/>
        <v>0</v>
      </c>
      <c r="W292">
        <f t="shared" si="96"/>
        <v>0</v>
      </c>
      <c r="X292">
        <f t="shared" si="97"/>
        <v>0</v>
      </c>
      <c r="Y292">
        <v>4</v>
      </c>
      <c r="Z292">
        <f t="shared" si="98"/>
        <v>4</v>
      </c>
      <c r="AA292">
        <f t="shared" si="99"/>
        <v>4</v>
      </c>
      <c r="AB292">
        <f t="shared" si="100"/>
        <v>14</v>
      </c>
      <c r="AC292">
        <f t="shared" si="101"/>
        <v>51</v>
      </c>
      <c r="AD292" t="str">
        <f>VLOOKUP(AC292,Conceito!$B$2:$C$102,2,FALSE)</f>
        <v>C+</v>
      </c>
    </row>
    <row r="293" spans="1:30">
      <c r="A293" s="1">
        <v>128</v>
      </c>
      <c r="B293" t="s">
        <v>1134</v>
      </c>
      <c r="C293">
        <f t="shared" ref="C293:E293" si="163">IF(C131="Sim",5,0)</f>
        <v>0</v>
      </c>
      <c r="D293">
        <f t="shared" si="163"/>
        <v>0</v>
      </c>
      <c r="E293">
        <f t="shared" si="163"/>
        <v>0</v>
      </c>
      <c r="F293">
        <f t="shared" si="84"/>
        <v>0</v>
      </c>
      <c r="G293">
        <v>1</v>
      </c>
      <c r="H293">
        <f t="shared" si="85"/>
        <v>3</v>
      </c>
      <c r="I293">
        <f t="shared" si="86"/>
        <v>5</v>
      </c>
      <c r="J293">
        <f t="shared" si="87"/>
        <v>0</v>
      </c>
      <c r="K293">
        <f t="shared" si="87"/>
        <v>3</v>
      </c>
      <c r="L293">
        <v>1</v>
      </c>
      <c r="M293">
        <f t="shared" si="88"/>
        <v>5</v>
      </c>
      <c r="N293">
        <f t="shared" si="89"/>
        <v>4</v>
      </c>
      <c r="O293">
        <f t="shared" si="89"/>
        <v>0</v>
      </c>
      <c r="P293">
        <f t="shared" si="89"/>
        <v>4</v>
      </c>
      <c r="Q293">
        <f t="shared" si="90"/>
        <v>0</v>
      </c>
      <c r="R293">
        <f t="shared" si="91"/>
        <v>0</v>
      </c>
      <c r="S293">
        <f t="shared" si="92"/>
        <v>0</v>
      </c>
      <c r="T293">
        <f t="shared" si="93"/>
        <v>0</v>
      </c>
      <c r="U293">
        <f t="shared" si="94"/>
        <v>0</v>
      </c>
      <c r="V293">
        <f t="shared" si="95"/>
        <v>0</v>
      </c>
      <c r="W293">
        <f t="shared" si="96"/>
        <v>0</v>
      </c>
      <c r="X293">
        <f t="shared" si="97"/>
        <v>0</v>
      </c>
      <c r="Y293">
        <v>0</v>
      </c>
      <c r="Z293">
        <f t="shared" si="98"/>
        <v>0</v>
      </c>
      <c r="AA293">
        <f t="shared" si="99"/>
        <v>4</v>
      </c>
      <c r="AB293">
        <f t="shared" si="100"/>
        <v>14</v>
      </c>
      <c r="AC293">
        <f t="shared" si="101"/>
        <v>44</v>
      </c>
      <c r="AD293" t="str">
        <f>VLOOKUP(AC293,Conceito!$B$2:$C$102,2,FALSE)</f>
        <v>C</v>
      </c>
    </row>
    <row r="294" spans="1:30">
      <c r="A294" s="1">
        <v>129</v>
      </c>
      <c r="B294" t="s">
        <v>1140</v>
      </c>
      <c r="C294">
        <f t="shared" ref="C294:E294" si="164">IF(C132="Sim",5,0)</f>
        <v>0</v>
      </c>
      <c r="D294">
        <f t="shared" si="164"/>
        <v>5</v>
      </c>
      <c r="E294">
        <f t="shared" si="164"/>
        <v>5</v>
      </c>
      <c r="F294">
        <f t="shared" si="84"/>
        <v>0</v>
      </c>
      <c r="G294">
        <v>3</v>
      </c>
      <c r="H294">
        <f t="shared" si="85"/>
        <v>3</v>
      </c>
      <c r="I294">
        <f t="shared" si="86"/>
        <v>5</v>
      </c>
      <c r="J294">
        <f t="shared" si="87"/>
        <v>0</v>
      </c>
      <c r="K294">
        <f t="shared" si="87"/>
        <v>3</v>
      </c>
      <c r="L294">
        <v>2</v>
      </c>
      <c r="M294">
        <f t="shared" si="88"/>
        <v>0</v>
      </c>
      <c r="N294">
        <f t="shared" si="89"/>
        <v>4</v>
      </c>
      <c r="O294">
        <f t="shared" si="89"/>
        <v>4</v>
      </c>
      <c r="P294">
        <f t="shared" si="89"/>
        <v>4</v>
      </c>
      <c r="Q294">
        <f t="shared" si="90"/>
        <v>0</v>
      </c>
      <c r="R294">
        <f t="shared" si="91"/>
        <v>0</v>
      </c>
      <c r="S294">
        <f t="shared" si="92"/>
        <v>0</v>
      </c>
      <c r="T294">
        <f t="shared" si="93"/>
        <v>0</v>
      </c>
      <c r="U294">
        <f t="shared" si="94"/>
        <v>0</v>
      </c>
      <c r="V294">
        <f t="shared" si="95"/>
        <v>0</v>
      </c>
      <c r="W294">
        <f t="shared" si="96"/>
        <v>0</v>
      </c>
      <c r="X294">
        <f t="shared" si="97"/>
        <v>0</v>
      </c>
      <c r="Y294">
        <v>4</v>
      </c>
      <c r="Z294">
        <f t="shared" si="98"/>
        <v>0</v>
      </c>
      <c r="AA294">
        <f t="shared" si="99"/>
        <v>4</v>
      </c>
      <c r="AB294">
        <f t="shared" si="100"/>
        <v>14</v>
      </c>
      <c r="AC294">
        <f t="shared" si="101"/>
        <v>60</v>
      </c>
      <c r="AD294" t="str">
        <f>VLOOKUP(AC294,Conceito!$B$2:$C$102,2,FALSE)</f>
        <v>B</v>
      </c>
    </row>
    <row r="295" spans="1:30">
      <c r="A295" s="1">
        <v>130</v>
      </c>
      <c r="B295" t="s">
        <v>1148</v>
      </c>
      <c r="C295">
        <f t="shared" ref="C295:E295" si="165">IF(C133="Sim",5,0)</f>
        <v>0</v>
      </c>
      <c r="D295">
        <f t="shared" si="165"/>
        <v>0</v>
      </c>
      <c r="E295">
        <f t="shared" si="165"/>
        <v>0</v>
      </c>
      <c r="F295">
        <f t="shared" ref="F295:F324" si="166">IF(F133="Sim",3,0)</f>
        <v>0</v>
      </c>
      <c r="G295">
        <v>3</v>
      </c>
      <c r="H295">
        <f t="shared" ref="H295:H324" si="167">IF(H133="Sim",3,0)</f>
        <v>3</v>
      </c>
      <c r="I295">
        <f t="shared" ref="I295:I324" si="168">IF(I133="Sim",5,0)</f>
        <v>5</v>
      </c>
      <c r="J295">
        <f t="shared" ref="J295:K324" si="169">IF(J133="Sim",3,0)</f>
        <v>0</v>
      </c>
      <c r="K295">
        <f t="shared" si="169"/>
        <v>3</v>
      </c>
      <c r="L295">
        <v>0</v>
      </c>
      <c r="M295">
        <f t="shared" ref="M295:M324" si="170">IF(M133="Sim",5,0)</f>
        <v>0</v>
      </c>
      <c r="N295">
        <f t="shared" ref="N295:P324" si="171">IF(N133="Sim",4,0)</f>
        <v>0</v>
      </c>
      <c r="O295">
        <f t="shared" si="171"/>
        <v>4</v>
      </c>
      <c r="P295">
        <f t="shared" si="171"/>
        <v>4</v>
      </c>
      <c r="Q295">
        <f t="shared" ref="Q295:Q324" si="172">IF(R133&lt;0,2,0)</f>
        <v>0</v>
      </c>
      <c r="R295">
        <f t="shared" ref="R295:R324" si="173">IF(R133&lt;15,2,0)</f>
        <v>0</v>
      </c>
      <c r="S295">
        <f t="shared" ref="S295:S324" si="174">IF(T133&lt;0,2,0)</f>
        <v>0</v>
      </c>
      <c r="T295">
        <f t="shared" ref="T295:T324" si="175">IF(T133&lt;15,2,0)</f>
        <v>2</v>
      </c>
      <c r="U295">
        <f t="shared" ref="U295:U324" si="176">IF(U133="Não",0,5)</f>
        <v>0</v>
      </c>
      <c r="V295">
        <f t="shared" ref="V295:V324" si="177">IF(V133="Não",-1,0)</f>
        <v>0</v>
      </c>
      <c r="W295">
        <f t="shared" ref="W295:W324" si="178">IF(X133&lt;0,2,0)</f>
        <v>0</v>
      </c>
      <c r="X295">
        <f t="shared" ref="X295:X324" si="179">IF(X133&lt;15,2,0)</f>
        <v>2</v>
      </c>
      <c r="Y295">
        <v>1</v>
      </c>
      <c r="Z295">
        <f t="shared" ref="Z295:Z324" si="180">IF(Z133&gt;=95,4,0)</f>
        <v>0</v>
      </c>
      <c r="AA295">
        <f t="shared" ref="AA295:AA324" si="181">IF(AA133&gt;=60,4,0)</f>
        <v>4</v>
      </c>
      <c r="AB295">
        <f t="shared" ref="AB295:AB324" si="182">IF(AB133&gt;=25,14,0)</f>
        <v>14</v>
      </c>
      <c r="AC295">
        <f t="shared" ref="AC295:AC324" si="183">SUM(C295:AB295)</f>
        <v>45</v>
      </c>
      <c r="AD295" t="str">
        <f>VLOOKUP(AC295,Conceito!$B$2:$C$102,2,FALSE)</f>
        <v>C</v>
      </c>
    </row>
    <row r="296" spans="1:30">
      <c r="A296" s="1">
        <v>131</v>
      </c>
      <c r="B296" t="s">
        <v>1155</v>
      </c>
      <c r="C296">
        <f t="shared" ref="C296:E296" si="184">IF(C134="Sim",5,0)</f>
        <v>0</v>
      </c>
      <c r="D296">
        <f t="shared" si="184"/>
        <v>0</v>
      </c>
      <c r="E296">
        <f t="shared" si="184"/>
        <v>0</v>
      </c>
      <c r="F296">
        <f t="shared" si="166"/>
        <v>0</v>
      </c>
      <c r="G296">
        <v>1</v>
      </c>
      <c r="H296">
        <f t="shared" si="167"/>
        <v>3</v>
      </c>
      <c r="I296">
        <f t="shared" si="168"/>
        <v>5</v>
      </c>
      <c r="J296">
        <f t="shared" si="169"/>
        <v>0</v>
      </c>
      <c r="K296">
        <f t="shared" si="169"/>
        <v>3</v>
      </c>
      <c r="L296">
        <v>1</v>
      </c>
      <c r="M296">
        <f t="shared" si="170"/>
        <v>5</v>
      </c>
      <c r="N296">
        <f t="shared" si="171"/>
        <v>4</v>
      </c>
      <c r="O296">
        <f t="shared" si="171"/>
        <v>0</v>
      </c>
      <c r="P296">
        <f t="shared" si="171"/>
        <v>4</v>
      </c>
      <c r="Q296">
        <f t="shared" si="172"/>
        <v>0</v>
      </c>
      <c r="R296">
        <f t="shared" si="173"/>
        <v>0</v>
      </c>
      <c r="S296">
        <f t="shared" si="174"/>
        <v>0</v>
      </c>
      <c r="T296">
        <f t="shared" si="175"/>
        <v>0</v>
      </c>
      <c r="U296">
        <f t="shared" si="176"/>
        <v>0</v>
      </c>
      <c r="V296">
        <f t="shared" si="177"/>
        <v>0</v>
      </c>
      <c r="W296">
        <f t="shared" si="178"/>
        <v>0</v>
      </c>
      <c r="X296">
        <f t="shared" si="179"/>
        <v>0</v>
      </c>
      <c r="Y296">
        <v>0</v>
      </c>
      <c r="Z296">
        <f t="shared" si="180"/>
        <v>0</v>
      </c>
      <c r="AA296">
        <f t="shared" si="181"/>
        <v>4</v>
      </c>
      <c r="AB296">
        <f t="shared" si="182"/>
        <v>14</v>
      </c>
      <c r="AC296">
        <f t="shared" si="183"/>
        <v>44</v>
      </c>
      <c r="AD296" t="str">
        <f>VLOOKUP(AC296,Conceito!$B$2:$C$102,2,FALSE)</f>
        <v>C</v>
      </c>
    </row>
    <row r="297" spans="1:30">
      <c r="A297" s="1">
        <v>132</v>
      </c>
      <c r="B297" t="s">
        <v>1165</v>
      </c>
      <c r="C297">
        <f t="shared" ref="C297:E297" si="185">IF(C135="Sim",5,0)</f>
        <v>0</v>
      </c>
      <c r="D297">
        <f t="shared" si="185"/>
        <v>0</v>
      </c>
      <c r="E297">
        <f t="shared" si="185"/>
        <v>0</v>
      </c>
      <c r="F297">
        <f t="shared" si="166"/>
        <v>0</v>
      </c>
      <c r="G297">
        <v>1</v>
      </c>
      <c r="H297">
        <f t="shared" si="167"/>
        <v>3</v>
      </c>
      <c r="I297">
        <f t="shared" si="168"/>
        <v>5</v>
      </c>
      <c r="J297">
        <f t="shared" si="169"/>
        <v>0</v>
      </c>
      <c r="K297">
        <f t="shared" si="169"/>
        <v>3</v>
      </c>
      <c r="L297">
        <v>1</v>
      </c>
      <c r="M297">
        <f t="shared" si="170"/>
        <v>5</v>
      </c>
      <c r="N297">
        <f t="shared" si="171"/>
        <v>4</v>
      </c>
      <c r="O297">
        <f t="shared" si="171"/>
        <v>4</v>
      </c>
      <c r="P297">
        <f t="shared" si="171"/>
        <v>4</v>
      </c>
      <c r="Q297">
        <f t="shared" si="172"/>
        <v>0</v>
      </c>
      <c r="R297">
        <f t="shared" si="173"/>
        <v>2</v>
      </c>
      <c r="S297">
        <f t="shared" si="174"/>
        <v>0</v>
      </c>
      <c r="T297">
        <f t="shared" si="175"/>
        <v>0</v>
      </c>
      <c r="U297">
        <f t="shared" si="176"/>
        <v>0</v>
      </c>
      <c r="V297">
        <f t="shared" si="177"/>
        <v>0</v>
      </c>
      <c r="W297">
        <f t="shared" si="178"/>
        <v>0</v>
      </c>
      <c r="X297">
        <f t="shared" si="179"/>
        <v>0</v>
      </c>
      <c r="Y297">
        <v>4</v>
      </c>
      <c r="Z297">
        <f t="shared" si="180"/>
        <v>0</v>
      </c>
      <c r="AA297">
        <f t="shared" si="181"/>
        <v>4</v>
      </c>
      <c r="AB297">
        <f t="shared" si="182"/>
        <v>14</v>
      </c>
      <c r="AC297">
        <f t="shared" si="183"/>
        <v>54</v>
      </c>
      <c r="AD297" t="str">
        <f>VLOOKUP(AC297,Conceito!$B$2:$C$102,2,FALSE)</f>
        <v>C+</v>
      </c>
    </row>
    <row r="298" spans="1:30">
      <c r="A298" s="1">
        <v>133</v>
      </c>
      <c r="B298" t="s">
        <v>1172</v>
      </c>
      <c r="C298">
        <f t="shared" ref="C298:E298" si="186">IF(C136="Sim",5,0)</f>
        <v>5</v>
      </c>
      <c r="D298">
        <f t="shared" si="186"/>
        <v>5</v>
      </c>
      <c r="E298">
        <f t="shared" si="186"/>
        <v>5</v>
      </c>
      <c r="F298">
        <f t="shared" si="166"/>
        <v>3</v>
      </c>
      <c r="G298">
        <v>3</v>
      </c>
      <c r="H298">
        <f t="shared" si="167"/>
        <v>3</v>
      </c>
      <c r="I298">
        <f t="shared" si="168"/>
        <v>5</v>
      </c>
      <c r="J298">
        <f t="shared" si="169"/>
        <v>0</v>
      </c>
      <c r="K298">
        <f t="shared" si="169"/>
        <v>3</v>
      </c>
      <c r="L298">
        <v>2</v>
      </c>
      <c r="M298">
        <f t="shared" si="170"/>
        <v>5</v>
      </c>
      <c r="N298">
        <f t="shared" si="171"/>
        <v>4</v>
      </c>
      <c r="O298">
        <f t="shared" si="171"/>
        <v>4</v>
      </c>
      <c r="P298">
        <f t="shared" si="171"/>
        <v>4</v>
      </c>
      <c r="Q298">
        <f t="shared" si="172"/>
        <v>0</v>
      </c>
      <c r="R298">
        <f t="shared" si="173"/>
        <v>0</v>
      </c>
      <c r="S298">
        <f t="shared" si="174"/>
        <v>0</v>
      </c>
      <c r="T298">
        <f t="shared" si="175"/>
        <v>0</v>
      </c>
      <c r="U298">
        <f t="shared" si="176"/>
        <v>0</v>
      </c>
      <c r="V298">
        <f t="shared" si="177"/>
        <v>0</v>
      </c>
      <c r="W298">
        <f t="shared" si="178"/>
        <v>0</v>
      </c>
      <c r="X298">
        <f t="shared" si="179"/>
        <v>0</v>
      </c>
      <c r="Y298">
        <v>1</v>
      </c>
      <c r="Z298">
        <f t="shared" si="180"/>
        <v>0</v>
      </c>
      <c r="AA298">
        <f t="shared" si="181"/>
        <v>4</v>
      </c>
      <c r="AB298">
        <f t="shared" si="182"/>
        <v>14</v>
      </c>
      <c r="AC298">
        <f t="shared" si="183"/>
        <v>70</v>
      </c>
      <c r="AD298" t="str">
        <f>VLOOKUP(AC298,Conceito!$B$2:$C$102,2,FALSE)</f>
        <v>B</v>
      </c>
    </row>
    <row r="299" spans="1:30">
      <c r="A299" s="1">
        <v>134</v>
      </c>
      <c r="B299" t="s">
        <v>1180</v>
      </c>
      <c r="C299">
        <f t="shared" ref="C299:E299" si="187">IF(C137="Sim",5,0)</f>
        <v>0</v>
      </c>
      <c r="D299">
        <f t="shared" si="187"/>
        <v>0</v>
      </c>
      <c r="E299">
        <f t="shared" si="187"/>
        <v>0</v>
      </c>
      <c r="F299">
        <f t="shared" si="166"/>
        <v>0</v>
      </c>
      <c r="G299">
        <v>1</v>
      </c>
      <c r="H299">
        <f t="shared" si="167"/>
        <v>3</v>
      </c>
      <c r="I299">
        <f t="shared" si="168"/>
        <v>5</v>
      </c>
      <c r="J299">
        <f t="shared" si="169"/>
        <v>0</v>
      </c>
      <c r="K299">
        <f t="shared" si="169"/>
        <v>3</v>
      </c>
      <c r="L299">
        <v>1</v>
      </c>
      <c r="M299">
        <f t="shared" si="170"/>
        <v>5</v>
      </c>
      <c r="N299">
        <f t="shared" si="171"/>
        <v>4</v>
      </c>
      <c r="O299">
        <f t="shared" si="171"/>
        <v>4</v>
      </c>
      <c r="P299">
        <f t="shared" si="171"/>
        <v>4</v>
      </c>
      <c r="Q299">
        <f t="shared" si="172"/>
        <v>0</v>
      </c>
      <c r="R299">
        <f t="shared" si="173"/>
        <v>0</v>
      </c>
      <c r="S299">
        <f t="shared" si="174"/>
        <v>0</v>
      </c>
      <c r="T299">
        <f t="shared" si="175"/>
        <v>0</v>
      </c>
      <c r="U299">
        <f t="shared" si="176"/>
        <v>5</v>
      </c>
      <c r="V299">
        <f t="shared" si="177"/>
        <v>0</v>
      </c>
      <c r="W299">
        <f t="shared" si="178"/>
        <v>0</v>
      </c>
      <c r="X299">
        <f t="shared" si="179"/>
        <v>0</v>
      </c>
      <c r="Y299">
        <v>0</v>
      </c>
      <c r="Z299">
        <f t="shared" si="180"/>
        <v>0</v>
      </c>
      <c r="AA299">
        <f t="shared" si="181"/>
        <v>4</v>
      </c>
      <c r="AB299">
        <f t="shared" si="182"/>
        <v>14</v>
      </c>
      <c r="AC299">
        <f t="shared" si="183"/>
        <v>53</v>
      </c>
      <c r="AD299" t="str">
        <f>VLOOKUP(AC299,Conceito!$B$2:$C$102,2,FALSE)</f>
        <v>C+</v>
      </c>
    </row>
    <row r="300" spans="1:30">
      <c r="A300" s="1">
        <v>135</v>
      </c>
      <c r="B300" t="s">
        <v>1187</v>
      </c>
      <c r="C300">
        <f t="shared" ref="C300:E300" si="188">IF(C138="Sim",5,0)</f>
        <v>0</v>
      </c>
      <c r="D300">
        <f t="shared" si="188"/>
        <v>0</v>
      </c>
      <c r="E300">
        <f t="shared" si="188"/>
        <v>0</v>
      </c>
      <c r="F300">
        <f t="shared" si="166"/>
        <v>0</v>
      </c>
      <c r="G300">
        <v>0</v>
      </c>
      <c r="H300">
        <f t="shared" si="167"/>
        <v>3</v>
      </c>
      <c r="I300">
        <f t="shared" si="168"/>
        <v>5</v>
      </c>
      <c r="J300">
        <f t="shared" si="169"/>
        <v>0</v>
      </c>
      <c r="K300">
        <f t="shared" si="169"/>
        <v>3</v>
      </c>
      <c r="L300">
        <v>0</v>
      </c>
      <c r="M300">
        <f t="shared" si="170"/>
        <v>0</v>
      </c>
      <c r="N300">
        <f t="shared" si="171"/>
        <v>0</v>
      </c>
      <c r="O300">
        <f t="shared" si="171"/>
        <v>4</v>
      </c>
      <c r="P300">
        <f t="shared" si="171"/>
        <v>4</v>
      </c>
      <c r="Q300">
        <f t="shared" si="172"/>
        <v>0</v>
      </c>
      <c r="R300">
        <f t="shared" si="173"/>
        <v>0</v>
      </c>
      <c r="S300">
        <f t="shared" si="174"/>
        <v>0</v>
      </c>
      <c r="T300">
        <f t="shared" si="175"/>
        <v>0</v>
      </c>
      <c r="U300">
        <f t="shared" si="176"/>
        <v>0</v>
      </c>
      <c r="V300">
        <f t="shared" si="177"/>
        <v>0</v>
      </c>
      <c r="W300">
        <f t="shared" si="178"/>
        <v>2</v>
      </c>
      <c r="X300">
        <f t="shared" si="179"/>
        <v>2</v>
      </c>
      <c r="Y300">
        <v>0</v>
      </c>
      <c r="Z300">
        <f t="shared" si="180"/>
        <v>4</v>
      </c>
      <c r="AA300">
        <f t="shared" si="181"/>
        <v>4</v>
      </c>
      <c r="AB300">
        <f t="shared" si="182"/>
        <v>14</v>
      </c>
      <c r="AC300">
        <f t="shared" si="183"/>
        <v>45</v>
      </c>
      <c r="AD300" t="str">
        <f>VLOOKUP(AC300,Conceito!$B$2:$C$102,2,FALSE)</f>
        <v>C</v>
      </c>
    </row>
    <row r="301" spans="1:30">
      <c r="A301" s="1">
        <v>136</v>
      </c>
      <c r="B301" t="s">
        <v>1192</v>
      </c>
      <c r="C301">
        <f t="shared" ref="C301:E301" si="189">IF(C139="Sim",5,0)</f>
        <v>5</v>
      </c>
      <c r="D301">
        <f t="shared" si="189"/>
        <v>5</v>
      </c>
      <c r="E301">
        <f t="shared" si="189"/>
        <v>5</v>
      </c>
      <c r="F301">
        <f t="shared" si="166"/>
        <v>3</v>
      </c>
      <c r="G301">
        <v>1</v>
      </c>
      <c r="H301">
        <f t="shared" si="167"/>
        <v>3</v>
      </c>
      <c r="I301">
        <f t="shared" si="168"/>
        <v>5</v>
      </c>
      <c r="J301">
        <f t="shared" si="169"/>
        <v>3</v>
      </c>
      <c r="K301">
        <f t="shared" si="169"/>
        <v>3</v>
      </c>
      <c r="L301">
        <v>1</v>
      </c>
      <c r="M301">
        <f t="shared" si="170"/>
        <v>0</v>
      </c>
      <c r="N301">
        <f t="shared" si="171"/>
        <v>4</v>
      </c>
      <c r="O301">
        <f t="shared" si="171"/>
        <v>4</v>
      </c>
      <c r="P301">
        <f t="shared" si="171"/>
        <v>4</v>
      </c>
      <c r="Q301">
        <f t="shared" si="172"/>
        <v>0</v>
      </c>
      <c r="R301">
        <f t="shared" si="173"/>
        <v>2</v>
      </c>
      <c r="S301">
        <f t="shared" si="174"/>
        <v>0</v>
      </c>
      <c r="T301">
        <f t="shared" si="175"/>
        <v>0</v>
      </c>
      <c r="U301">
        <f t="shared" si="176"/>
        <v>0</v>
      </c>
      <c r="V301">
        <f t="shared" si="177"/>
        <v>0</v>
      </c>
      <c r="W301">
        <f t="shared" si="178"/>
        <v>0</v>
      </c>
      <c r="X301">
        <f t="shared" si="179"/>
        <v>0</v>
      </c>
      <c r="Y301">
        <v>1</v>
      </c>
      <c r="Z301">
        <f t="shared" si="180"/>
        <v>0</v>
      </c>
      <c r="AA301">
        <f t="shared" si="181"/>
        <v>4</v>
      </c>
      <c r="AB301">
        <f t="shared" si="182"/>
        <v>14</v>
      </c>
      <c r="AC301">
        <f t="shared" si="183"/>
        <v>67</v>
      </c>
      <c r="AD301" t="str">
        <f>VLOOKUP(AC301,Conceito!$B$2:$C$102,2,FALSE)</f>
        <v>B</v>
      </c>
    </row>
    <row r="302" spans="1:30">
      <c r="A302" s="1">
        <v>137</v>
      </c>
      <c r="B302" t="s">
        <v>1200</v>
      </c>
      <c r="C302">
        <f t="shared" ref="C302:E302" si="190">IF(C140="Sim",5,0)</f>
        <v>5</v>
      </c>
      <c r="D302">
        <f t="shared" si="190"/>
        <v>0</v>
      </c>
      <c r="E302">
        <f t="shared" si="190"/>
        <v>0</v>
      </c>
      <c r="F302">
        <f t="shared" si="166"/>
        <v>0</v>
      </c>
      <c r="G302">
        <v>1</v>
      </c>
      <c r="H302">
        <f t="shared" si="167"/>
        <v>3</v>
      </c>
      <c r="I302">
        <f t="shared" si="168"/>
        <v>5</v>
      </c>
      <c r="J302">
        <f t="shared" si="169"/>
        <v>0</v>
      </c>
      <c r="K302">
        <f t="shared" si="169"/>
        <v>3</v>
      </c>
      <c r="L302">
        <v>1</v>
      </c>
      <c r="M302">
        <f t="shared" si="170"/>
        <v>5</v>
      </c>
      <c r="N302">
        <f t="shared" si="171"/>
        <v>0</v>
      </c>
      <c r="O302">
        <f t="shared" si="171"/>
        <v>4</v>
      </c>
      <c r="P302">
        <f t="shared" si="171"/>
        <v>4</v>
      </c>
      <c r="Q302">
        <f t="shared" si="172"/>
        <v>0</v>
      </c>
      <c r="R302">
        <f t="shared" si="173"/>
        <v>0</v>
      </c>
      <c r="S302">
        <f t="shared" si="174"/>
        <v>0</v>
      </c>
      <c r="T302">
        <f t="shared" si="175"/>
        <v>0</v>
      </c>
      <c r="U302">
        <f t="shared" si="176"/>
        <v>5</v>
      </c>
      <c r="V302">
        <f t="shared" si="177"/>
        <v>0</v>
      </c>
      <c r="W302">
        <f t="shared" si="178"/>
        <v>0</v>
      </c>
      <c r="X302">
        <f t="shared" si="179"/>
        <v>0</v>
      </c>
      <c r="Y302">
        <v>4</v>
      </c>
      <c r="Z302">
        <f t="shared" si="180"/>
        <v>0</v>
      </c>
      <c r="AA302">
        <f t="shared" si="181"/>
        <v>0</v>
      </c>
      <c r="AB302">
        <f t="shared" si="182"/>
        <v>14</v>
      </c>
      <c r="AC302">
        <f t="shared" si="183"/>
        <v>54</v>
      </c>
      <c r="AD302" t="str">
        <f>VLOOKUP(AC302,Conceito!$B$2:$C$102,2,FALSE)</f>
        <v>C+</v>
      </c>
    </row>
    <row r="303" spans="1:30">
      <c r="A303" s="1">
        <v>138</v>
      </c>
      <c r="B303" t="s">
        <v>1206</v>
      </c>
      <c r="C303">
        <f t="shared" ref="C303:E303" si="191">IF(C141="Sim",5,0)</f>
        <v>0</v>
      </c>
      <c r="D303">
        <f t="shared" si="191"/>
        <v>0</v>
      </c>
      <c r="E303">
        <f t="shared" si="191"/>
        <v>0</v>
      </c>
      <c r="F303">
        <f t="shared" si="166"/>
        <v>0</v>
      </c>
      <c r="G303">
        <v>1</v>
      </c>
      <c r="H303">
        <f t="shared" si="167"/>
        <v>3</v>
      </c>
      <c r="I303">
        <f t="shared" si="168"/>
        <v>5</v>
      </c>
      <c r="J303">
        <f t="shared" si="169"/>
        <v>0</v>
      </c>
      <c r="K303">
        <f t="shared" si="169"/>
        <v>3</v>
      </c>
      <c r="L303">
        <v>1</v>
      </c>
      <c r="M303">
        <f t="shared" si="170"/>
        <v>5</v>
      </c>
      <c r="N303">
        <f t="shared" si="171"/>
        <v>0</v>
      </c>
      <c r="O303">
        <f t="shared" si="171"/>
        <v>0</v>
      </c>
      <c r="P303">
        <f t="shared" si="171"/>
        <v>4</v>
      </c>
      <c r="Q303">
        <f t="shared" si="172"/>
        <v>0</v>
      </c>
      <c r="R303">
        <f t="shared" si="173"/>
        <v>0</v>
      </c>
      <c r="S303">
        <f t="shared" si="174"/>
        <v>0</v>
      </c>
      <c r="T303">
        <f t="shared" si="175"/>
        <v>0</v>
      </c>
      <c r="U303">
        <f t="shared" si="176"/>
        <v>0</v>
      </c>
      <c r="V303">
        <f t="shared" si="177"/>
        <v>0</v>
      </c>
      <c r="W303">
        <f t="shared" si="178"/>
        <v>0</v>
      </c>
      <c r="X303">
        <f t="shared" si="179"/>
        <v>0</v>
      </c>
      <c r="Y303">
        <v>0</v>
      </c>
      <c r="Z303">
        <f t="shared" si="180"/>
        <v>4</v>
      </c>
      <c r="AA303">
        <f t="shared" si="181"/>
        <v>4</v>
      </c>
      <c r="AB303">
        <f t="shared" si="182"/>
        <v>14</v>
      </c>
      <c r="AC303">
        <f t="shared" si="183"/>
        <v>44</v>
      </c>
      <c r="AD303" t="str">
        <f>VLOOKUP(AC303,Conceito!$B$2:$C$102,2,FALSE)</f>
        <v>C</v>
      </c>
    </row>
    <row r="304" spans="1:30">
      <c r="A304" s="1">
        <v>139</v>
      </c>
      <c r="B304" t="s">
        <v>1211</v>
      </c>
      <c r="C304">
        <f t="shared" ref="C304:E304" si="192">IF(C142="Sim",5,0)</f>
        <v>5</v>
      </c>
      <c r="D304">
        <f t="shared" si="192"/>
        <v>5</v>
      </c>
      <c r="E304">
        <f t="shared" si="192"/>
        <v>5</v>
      </c>
      <c r="F304">
        <f t="shared" si="166"/>
        <v>3</v>
      </c>
      <c r="G304">
        <v>1</v>
      </c>
      <c r="H304">
        <f t="shared" si="167"/>
        <v>3</v>
      </c>
      <c r="I304">
        <f t="shared" si="168"/>
        <v>5</v>
      </c>
      <c r="J304">
        <f t="shared" si="169"/>
        <v>0</v>
      </c>
      <c r="K304">
        <f t="shared" si="169"/>
        <v>3</v>
      </c>
      <c r="L304">
        <v>1</v>
      </c>
      <c r="M304">
        <f t="shared" si="170"/>
        <v>5</v>
      </c>
      <c r="N304">
        <f t="shared" si="171"/>
        <v>4</v>
      </c>
      <c r="O304">
        <f t="shared" si="171"/>
        <v>4</v>
      </c>
      <c r="P304">
        <f t="shared" si="171"/>
        <v>4</v>
      </c>
      <c r="Q304">
        <f t="shared" si="172"/>
        <v>0</v>
      </c>
      <c r="R304">
        <f t="shared" si="173"/>
        <v>0</v>
      </c>
      <c r="S304">
        <f t="shared" si="174"/>
        <v>0</v>
      </c>
      <c r="T304">
        <f t="shared" si="175"/>
        <v>0</v>
      </c>
      <c r="U304">
        <f t="shared" si="176"/>
        <v>5</v>
      </c>
      <c r="V304">
        <f t="shared" si="177"/>
        <v>0</v>
      </c>
      <c r="W304">
        <f t="shared" si="178"/>
        <v>0</v>
      </c>
      <c r="X304">
        <f t="shared" si="179"/>
        <v>0</v>
      </c>
      <c r="Y304">
        <v>1</v>
      </c>
      <c r="Z304">
        <f t="shared" si="180"/>
        <v>4</v>
      </c>
      <c r="AA304">
        <f t="shared" si="181"/>
        <v>4</v>
      </c>
      <c r="AB304">
        <f t="shared" si="182"/>
        <v>14</v>
      </c>
      <c r="AC304">
        <f t="shared" si="183"/>
        <v>76</v>
      </c>
      <c r="AD304" t="str">
        <f>VLOOKUP(AC304,Conceito!$B$2:$C$102,2,FALSE)</f>
        <v>B+</v>
      </c>
    </row>
    <row r="305" spans="1:30">
      <c r="A305" s="1">
        <v>140</v>
      </c>
      <c r="B305" t="s">
        <v>1221</v>
      </c>
      <c r="C305">
        <f t="shared" ref="C305:E305" si="193">IF(C143="Sim",5,0)</f>
        <v>5</v>
      </c>
      <c r="D305">
        <f t="shared" si="193"/>
        <v>0</v>
      </c>
      <c r="E305">
        <f t="shared" si="193"/>
        <v>0</v>
      </c>
      <c r="F305">
        <f t="shared" si="166"/>
        <v>0</v>
      </c>
      <c r="G305">
        <v>1</v>
      </c>
      <c r="H305">
        <f t="shared" si="167"/>
        <v>3</v>
      </c>
      <c r="I305">
        <f t="shared" si="168"/>
        <v>5</v>
      </c>
      <c r="J305">
        <f t="shared" si="169"/>
        <v>0</v>
      </c>
      <c r="K305">
        <f t="shared" si="169"/>
        <v>3</v>
      </c>
      <c r="L305">
        <v>1</v>
      </c>
      <c r="M305">
        <f t="shared" si="170"/>
        <v>0</v>
      </c>
      <c r="N305">
        <f t="shared" si="171"/>
        <v>4</v>
      </c>
      <c r="O305">
        <f t="shared" si="171"/>
        <v>4</v>
      </c>
      <c r="P305">
        <f t="shared" si="171"/>
        <v>4</v>
      </c>
      <c r="Q305">
        <f t="shared" si="172"/>
        <v>0</v>
      </c>
      <c r="R305">
        <f t="shared" si="173"/>
        <v>2</v>
      </c>
      <c r="S305">
        <f t="shared" si="174"/>
        <v>0</v>
      </c>
      <c r="T305">
        <f t="shared" si="175"/>
        <v>0</v>
      </c>
      <c r="U305">
        <f t="shared" si="176"/>
        <v>5</v>
      </c>
      <c r="V305">
        <f t="shared" si="177"/>
        <v>0</v>
      </c>
      <c r="W305">
        <f t="shared" si="178"/>
        <v>0</v>
      </c>
      <c r="X305">
        <f t="shared" si="179"/>
        <v>0</v>
      </c>
      <c r="Y305">
        <v>0</v>
      </c>
      <c r="Z305">
        <f t="shared" si="180"/>
        <v>4</v>
      </c>
      <c r="AA305">
        <f t="shared" si="181"/>
        <v>4</v>
      </c>
      <c r="AB305">
        <f t="shared" si="182"/>
        <v>14</v>
      </c>
      <c r="AC305">
        <f t="shared" si="183"/>
        <v>59</v>
      </c>
      <c r="AD305" t="str">
        <f>VLOOKUP(AC305,Conceito!$B$2:$C$102,2,FALSE)</f>
        <v>C+</v>
      </c>
    </row>
    <row r="306" spans="1:30">
      <c r="A306" s="1">
        <v>141</v>
      </c>
      <c r="B306" t="s">
        <v>1227</v>
      </c>
      <c r="C306">
        <f t="shared" ref="C306:E306" si="194">IF(C144="Sim",5,0)</f>
        <v>0</v>
      </c>
      <c r="D306">
        <f t="shared" si="194"/>
        <v>0</v>
      </c>
      <c r="E306">
        <f t="shared" si="194"/>
        <v>0</v>
      </c>
      <c r="F306">
        <f t="shared" si="166"/>
        <v>0</v>
      </c>
      <c r="G306">
        <v>1</v>
      </c>
      <c r="H306">
        <f t="shared" si="167"/>
        <v>3</v>
      </c>
      <c r="I306">
        <f t="shared" si="168"/>
        <v>5</v>
      </c>
      <c r="J306">
        <f t="shared" si="169"/>
        <v>0</v>
      </c>
      <c r="K306">
        <f t="shared" si="169"/>
        <v>3</v>
      </c>
      <c r="L306">
        <v>1</v>
      </c>
      <c r="M306">
        <f t="shared" si="170"/>
        <v>5</v>
      </c>
      <c r="N306">
        <f t="shared" si="171"/>
        <v>4</v>
      </c>
      <c r="O306">
        <f t="shared" si="171"/>
        <v>4</v>
      </c>
      <c r="P306">
        <f t="shared" si="171"/>
        <v>4</v>
      </c>
      <c r="Q306">
        <f t="shared" si="172"/>
        <v>0</v>
      </c>
      <c r="R306">
        <f t="shared" si="173"/>
        <v>0</v>
      </c>
      <c r="S306">
        <f t="shared" si="174"/>
        <v>0</v>
      </c>
      <c r="T306">
        <f t="shared" si="175"/>
        <v>0</v>
      </c>
      <c r="U306">
        <f t="shared" si="176"/>
        <v>5</v>
      </c>
      <c r="V306">
        <f t="shared" si="177"/>
        <v>0</v>
      </c>
      <c r="W306">
        <f t="shared" si="178"/>
        <v>0</v>
      </c>
      <c r="X306">
        <f t="shared" si="179"/>
        <v>0</v>
      </c>
      <c r="Y306">
        <v>1</v>
      </c>
      <c r="Z306">
        <f t="shared" si="180"/>
        <v>0</v>
      </c>
      <c r="AA306">
        <f t="shared" si="181"/>
        <v>4</v>
      </c>
      <c r="AB306">
        <f t="shared" si="182"/>
        <v>14</v>
      </c>
      <c r="AC306">
        <f t="shared" si="183"/>
        <v>54</v>
      </c>
      <c r="AD306" t="str">
        <f>VLOOKUP(AC306,Conceito!$B$2:$C$102,2,FALSE)</f>
        <v>C+</v>
      </c>
    </row>
    <row r="307" spans="1:30">
      <c r="A307" s="1">
        <v>142</v>
      </c>
      <c r="B307" t="s">
        <v>1232</v>
      </c>
      <c r="C307">
        <f t="shared" ref="C307:E307" si="195">IF(C145="Sim",5,0)</f>
        <v>0</v>
      </c>
      <c r="D307">
        <f t="shared" si="195"/>
        <v>0</v>
      </c>
      <c r="E307">
        <f t="shared" si="195"/>
        <v>0</v>
      </c>
      <c r="F307">
        <f t="shared" si="166"/>
        <v>0</v>
      </c>
      <c r="G307">
        <v>1</v>
      </c>
      <c r="H307">
        <f t="shared" si="167"/>
        <v>0</v>
      </c>
      <c r="I307">
        <f t="shared" si="168"/>
        <v>5</v>
      </c>
      <c r="J307">
        <f t="shared" si="169"/>
        <v>0</v>
      </c>
      <c r="K307">
        <f t="shared" si="169"/>
        <v>3</v>
      </c>
      <c r="L307">
        <v>1</v>
      </c>
      <c r="M307">
        <f t="shared" si="170"/>
        <v>0</v>
      </c>
      <c r="N307">
        <f t="shared" si="171"/>
        <v>4</v>
      </c>
      <c r="O307">
        <f t="shared" si="171"/>
        <v>0</v>
      </c>
      <c r="P307">
        <f t="shared" si="171"/>
        <v>4</v>
      </c>
      <c r="Q307">
        <f t="shared" si="172"/>
        <v>0</v>
      </c>
      <c r="R307">
        <f t="shared" si="173"/>
        <v>0</v>
      </c>
      <c r="S307">
        <f t="shared" si="174"/>
        <v>0</v>
      </c>
      <c r="T307">
        <f t="shared" si="175"/>
        <v>0</v>
      </c>
      <c r="U307">
        <f t="shared" si="176"/>
        <v>0</v>
      </c>
      <c r="V307">
        <f t="shared" si="177"/>
        <v>0</v>
      </c>
      <c r="W307">
        <f t="shared" si="178"/>
        <v>0</v>
      </c>
      <c r="X307">
        <f t="shared" si="179"/>
        <v>0</v>
      </c>
      <c r="Y307">
        <v>4</v>
      </c>
      <c r="Z307">
        <f t="shared" si="180"/>
        <v>4</v>
      </c>
      <c r="AA307">
        <f t="shared" si="181"/>
        <v>4</v>
      </c>
      <c r="AB307">
        <f t="shared" si="182"/>
        <v>14</v>
      </c>
      <c r="AC307">
        <f t="shared" si="183"/>
        <v>44</v>
      </c>
      <c r="AD307" t="str">
        <f>VLOOKUP(AC307,Conceito!$B$2:$C$102,2,FALSE)</f>
        <v>C</v>
      </c>
    </row>
    <row r="308" spans="1:30">
      <c r="A308" s="1">
        <v>143</v>
      </c>
      <c r="B308" t="s">
        <v>1238</v>
      </c>
      <c r="C308">
        <f t="shared" ref="C308:E308" si="196">IF(C146="Sim",5,0)</f>
        <v>0</v>
      </c>
      <c r="D308">
        <f t="shared" si="196"/>
        <v>0</v>
      </c>
      <c r="E308">
        <f t="shared" si="196"/>
        <v>0</v>
      </c>
      <c r="F308">
        <f t="shared" si="166"/>
        <v>0</v>
      </c>
      <c r="G308">
        <v>1</v>
      </c>
      <c r="H308">
        <f t="shared" si="167"/>
        <v>3</v>
      </c>
      <c r="I308">
        <f t="shared" si="168"/>
        <v>5</v>
      </c>
      <c r="J308">
        <f t="shared" si="169"/>
        <v>0</v>
      </c>
      <c r="K308">
        <f t="shared" si="169"/>
        <v>3</v>
      </c>
      <c r="L308">
        <v>0</v>
      </c>
      <c r="M308">
        <f t="shared" si="170"/>
        <v>0</v>
      </c>
      <c r="N308">
        <f t="shared" si="171"/>
        <v>0</v>
      </c>
      <c r="O308">
        <f t="shared" si="171"/>
        <v>4</v>
      </c>
      <c r="P308">
        <f t="shared" si="171"/>
        <v>4</v>
      </c>
      <c r="Q308">
        <f t="shared" si="172"/>
        <v>0</v>
      </c>
      <c r="R308">
        <f t="shared" si="173"/>
        <v>2</v>
      </c>
      <c r="S308">
        <f t="shared" si="174"/>
        <v>0</v>
      </c>
      <c r="T308">
        <f t="shared" si="175"/>
        <v>0</v>
      </c>
      <c r="U308">
        <f t="shared" si="176"/>
        <v>0</v>
      </c>
      <c r="V308">
        <f t="shared" si="177"/>
        <v>0</v>
      </c>
      <c r="W308">
        <f t="shared" si="178"/>
        <v>0</v>
      </c>
      <c r="X308">
        <f t="shared" si="179"/>
        <v>0</v>
      </c>
      <c r="Y308">
        <v>4</v>
      </c>
      <c r="Z308">
        <f t="shared" si="180"/>
        <v>4</v>
      </c>
      <c r="AA308">
        <f t="shared" si="181"/>
        <v>4</v>
      </c>
      <c r="AB308">
        <f t="shared" si="182"/>
        <v>14</v>
      </c>
      <c r="AC308">
        <f t="shared" si="183"/>
        <v>48</v>
      </c>
      <c r="AD308" t="str">
        <f>VLOOKUP(AC308,Conceito!$B$2:$C$102,2,FALSE)</f>
        <v>C</v>
      </c>
    </row>
    <row r="309" spans="1:30">
      <c r="A309" s="1">
        <v>144</v>
      </c>
      <c r="B309" t="s">
        <v>1247</v>
      </c>
      <c r="C309">
        <f t="shared" ref="C309:E309" si="197">IF(C147="Sim",5,0)</f>
        <v>0</v>
      </c>
      <c r="D309">
        <f t="shared" si="197"/>
        <v>0</v>
      </c>
      <c r="E309">
        <f t="shared" si="197"/>
        <v>0</v>
      </c>
      <c r="F309">
        <f t="shared" si="166"/>
        <v>0</v>
      </c>
      <c r="G309">
        <v>1</v>
      </c>
      <c r="H309">
        <f t="shared" si="167"/>
        <v>3</v>
      </c>
      <c r="I309">
        <f t="shared" si="168"/>
        <v>5</v>
      </c>
      <c r="J309">
        <f t="shared" si="169"/>
        <v>0</v>
      </c>
      <c r="K309">
        <f t="shared" si="169"/>
        <v>3</v>
      </c>
      <c r="L309">
        <v>1</v>
      </c>
      <c r="M309">
        <f t="shared" si="170"/>
        <v>0</v>
      </c>
      <c r="N309">
        <f t="shared" si="171"/>
        <v>4</v>
      </c>
      <c r="O309">
        <f t="shared" si="171"/>
        <v>4</v>
      </c>
      <c r="P309">
        <f t="shared" si="171"/>
        <v>4</v>
      </c>
      <c r="Q309">
        <f t="shared" si="172"/>
        <v>0</v>
      </c>
      <c r="R309">
        <f t="shared" si="173"/>
        <v>0</v>
      </c>
      <c r="S309">
        <f t="shared" si="174"/>
        <v>0</v>
      </c>
      <c r="T309">
        <f t="shared" si="175"/>
        <v>0</v>
      </c>
      <c r="U309">
        <f t="shared" si="176"/>
        <v>0</v>
      </c>
      <c r="V309">
        <f t="shared" si="177"/>
        <v>0</v>
      </c>
      <c r="W309">
        <f t="shared" si="178"/>
        <v>0</v>
      </c>
      <c r="X309">
        <f t="shared" si="179"/>
        <v>0</v>
      </c>
      <c r="Y309">
        <v>1</v>
      </c>
      <c r="Z309">
        <f t="shared" si="180"/>
        <v>0</v>
      </c>
      <c r="AA309">
        <f t="shared" si="181"/>
        <v>4</v>
      </c>
      <c r="AB309">
        <f t="shared" si="182"/>
        <v>14</v>
      </c>
      <c r="AC309">
        <f t="shared" si="183"/>
        <v>44</v>
      </c>
      <c r="AD309" t="str">
        <f>VLOOKUP(AC309,Conceito!$B$2:$C$102,2,FALSE)</f>
        <v>C</v>
      </c>
    </row>
    <row r="310" spans="1:30">
      <c r="A310" s="1">
        <v>145</v>
      </c>
      <c r="B310" t="s">
        <v>1254</v>
      </c>
      <c r="C310">
        <f t="shared" ref="C310:E310" si="198">IF(C148="Sim",5,0)</f>
        <v>0</v>
      </c>
      <c r="D310">
        <f t="shared" si="198"/>
        <v>0</v>
      </c>
      <c r="E310">
        <f t="shared" si="198"/>
        <v>0</v>
      </c>
      <c r="F310">
        <f t="shared" si="166"/>
        <v>0</v>
      </c>
      <c r="G310">
        <v>1</v>
      </c>
      <c r="H310">
        <f t="shared" si="167"/>
        <v>3</v>
      </c>
      <c r="I310">
        <f t="shared" si="168"/>
        <v>5</v>
      </c>
      <c r="J310">
        <f t="shared" si="169"/>
        <v>0</v>
      </c>
      <c r="K310">
        <f t="shared" si="169"/>
        <v>3</v>
      </c>
      <c r="L310">
        <v>0</v>
      </c>
      <c r="M310">
        <f t="shared" si="170"/>
        <v>0</v>
      </c>
      <c r="N310">
        <f t="shared" si="171"/>
        <v>4</v>
      </c>
      <c r="O310">
        <f t="shared" si="171"/>
        <v>4</v>
      </c>
      <c r="P310">
        <f t="shared" si="171"/>
        <v>4</v>
      </c>
      <c r="Q310">
        <f t="shared" si="172"/>
        <v>0</v>
      </c>
      <c r="R310">
        <f t="shared" si="173"/>
        <v>0</v>
      </c>
      <c r="S310">
        <f t="shared" si="174"/>
        <v>0</v>
      </c>
      <c r="T310">
        <f t="shared" si="175"/>
        <v>0</v>
      </c>
      <c r="U310">
        <f t="shared" si="176"/>
        <v>5</v>
      </c>
      <c r="V310">
        <f t="shared" si="177"/>
        <v>-1</v>
      </c>
      <c r="W310">
        <f t="shared" si="178"/>
        <v>0</v>
      </c>
      <c r="X310">
        <f t="shared" si="179"/>
        <v>0</v>
      </c>
      <c r="Y310">
        <v>0</v>
      </c>
      <c r="Z310">
        <f t="shared" si="180"/>
        <v>0</v>
      </c>
      <c r="AA310">
        <f t="shared" si="181"/>
        <v>4</v>
      </c>
      <c r="AB310">
        <f t="shared" si="182"/>
        <v>14</v>
      </c>
      <c r="AC310">
        <f t="shared" si="183"/>
        <v>46</v>
      </c>
      <c r="AD310" t="str">
        <f>VLOOKUP(AC310,Conceito!$B$2:$C$102,2,FALSE)</f>
        <v>C</v>
      </c>
    </row>
    <row r="311" spans="1:30">
      <c r="A311" s="1">
        <v>146</v>
      </c>
      <c r="B311" t="s">
        <v>1260</v>
      </c>
      <c r="C311">
        <f t="shared" ref="C311:E311" si="199">IF(C149="Sim",5,0)</f>
        <v>5</v>
      </c>
      <c r="D311">
        <f t="shared" si="199"/>
        <v>0</v>
      </c>
      <c r="E311">
        <f t="shared" si="199"/>
        <v>0</v>
      </c>
      <c r="F311">
        <f t="shared" si="166"/>
        <v>0</v>
      </c>
      <c r="G311">
        <v>1</v>
      </c>
      <c r="H311">
        <f t="shared" si="167"/>
        <v>3</v>
      </c>
      <c r="I311">
        <f t="shared" si="168"/>
        <v>5</v>
      </c>
      <c r="J311">
        <f t="shared" si="169"/>
        <v>0</v>
      </c>
      <c r="K311">
        <f t="shared" si="169"/>
        <v>3</v>
      </c>
      <c r="L311">
        <v>1</v>
      </c>
      <c r="M311">
        <f t="shared" si="170"/>
        <v>5</v>
      </c>
      <c r="N311">
        <f t="shared" si="171"/>
        <v>4</v>
      </c>
      <c r="O311">
        <f t="shared" si="171"/>
        <v>4</v>
      </c>
      <c r="P311">
        <f t="shared" si="171"/>
        <v>4</v>
      </c>
      <c r="Q311">
        <f t="shared" si="172"/>
        <v>0</v>
      </c>
      <c r="R311">
        <f t="shared" si="173"/>
        <v>0</v>
      </c>
      <c r="S311">
        <f t="shared" si="174"/>
        <v>0</v>
      </c>
      <c r="T311">
        <f t="shared" si="175"/>
        <v>0</v>
      </c>
      <c r="U311">
        <f t="shared" si="176"/>
        <v>5</v>
      </c>
      <c r="V311">
        <f t="shared" si="177"/>
        <v>0</v>
      </c>
      <c r="W311">
        <f t="shared" si="178"/>
        <v>0</v>
      </c>
      <c r="X311">
        <f t="shared" si="179"/>
        <v>0</v>
      </c>
      <c r="Y311">
        <v>4</v>
      </c>
      <c r="Z311">
        <f t="shared" si="180"/>
        <v>4</v>
      </c>
      <c r="AA311">
        <f t="shared" si="181"/>
        <v>4</v>
      </c>
      <c r="AB311">
        <f t="shared" si="182"/>
        <v>14</v>
      </c>
      <c r="AC311">
        <f t="shared" si="183"/>
        <v>66</v>
      </c>
      <c r="AD311" t="str">
        <f>VLOOKUP(AC311,Conceito!$B$2:$C$102,2,FALSE)</f>
        <v>B</v>
      </c>
    </row>
    <row r="312" spans="1:30">
      <c r="A312" s="1">
        <v>147</v>
      </c>
      <c r="B312" t="s">
        <v>1267</v>
      </c>
      <c r="C312">
        <f t="shared" ref="C312:E312" si="200">IF(C150="Sim",5,0)</f>
        <v>0</v>
      </c>
      <c r="D312">
        <f t="shared" si="200"/>
        <v>0</v>
      </c>
      <c r="E312">
        <f t="shared" si="200"/>
        <v>0</v>
      </c>
      <c r="F312">
        <f t="shared" si="166"/>
        <v>0</v>
      </c>
      <c r="G312">
        <v>1</v>
      </c>
      <c r="H312">
        <f t="shared" si="167"/>
        <v>3</v>
      </c>
      <c r="I312">
        <f t="shared" si="168"/>
        <v>5</v>
      </c>
      <c r="J312">
        <f t="shared" si="169"/>
        <v>0</v>
      </c>
      <c r="K312">
        <f t="shared" si="169"/>
        <v>3</v>
      </c>
      <c r="L312">
        <v>1</v>
      </c>
      <c r="M312">
        <f t="shared" si="170"/>
        <v>0</v>
      </c>
      <c r="N312">
        <f t="shared" si="171"/>
        <v>0</v>
      </c>
      <c r="O312">
        <f t="shared" si="171"/>
        <v>4</v>
      </c>
      <c r="P312">
        <f t="shared" si="171"/>
        <v>0</v>
      </c>
      <c r="Q312">
        <f t="shared" si="172"/>
        <v>0</v>
      </c>
      <c r="R312">
        <f t="shared" si="173"/>
        <v>0</v>
      </c>
      <c r="S312">
        <f t="shared" si="174"/>
        <v>0</v>
      </c>
      <c r="T312">
        <f t="shared" si="175"/>
        <v>0</v>
      </c>
      <c r="U312">
        <f t="shared" si="176"/>
        <v>0</v>
      </c>
      <c r="V312">
        <f t="shared" si="177"/>
        <v>0</v>
      </c>
      <c r="W312">
        <f t="shared" si="178"/>
        <v>0</v>
      </c>
      <c r="X312">
        <f t="shared" si="179"/>
        <v>0</v>
      </c>
      <c r="Z312">
        <f t="shared" si="180"/>
        <v>4</v>
      </c>
      <c r="AA312">
        <f t="shared" si="181"/>
        <v>4</v>
      </c>
      <c r="AB312">
        <f t="shared" si="182"/>
        <v>14</v>
      </c>
      <c r="AC312">
        <f t="shared" si="183"/>
        <v>39</v>
      </c>
      <c r="AD312" t="str">
        <f>VLOOKUP(AC312,Conceito!$B$2:$C$102,2,FALSE)</f>
        <v>C</v>
      </c>
    </row>
    <row r="313" spans="1:30">
      <c r="A313" s="1">
        <v>148</v>
      </c>
      <c r="B313" t="s">
        <v>1273</v>
      </c>
      <c r="C313">
        <f t="shared" ref="C313:E313" si="201">IF(C151="Sim",5,0)</f>
        <v>5</v>
      </c>
      <c r="D313">
        <f t="shared" si="201"/>
        <v>5</v>
      </c>
      <c r="E313">
        <f t="shared" si="201"/>
        <v>5</v>
      </c>
      <c r="F313">
        <f t="shared" si="166"/>
        <v>0</v>
      </c>
      <c r="G313">
        <v>1</v>
      </c>
      <c r="H313">
        <f t="shared" si="167"/>
        <v>3</v>
      </c>
      <c r="I313">
        <f t="shared" si="168"/>
        <v>5</v>
      </c>
      <c r="J313">
        <f t="shared" si="169"/>
        <v>0</v>
      </c>
      <c r="K313">
        <f t="shared" si="169"/>
        <v>3</v>
      </c>
      <c r="L313">
        <v>1</v>
      </c>
      <c r="M313">
        <f t="shared" si="170"/>
        <v>5</v>
      </c>
      <c r="N313">
        <f t="shared" si="171"/>
        <v>4</v>
      </c>
      <c r="O313">
        <f t="shared" si="171"/>
        <v>4</v>
      </c>
      <c r="P313">
        <f t="shared" si="171"/>
        <v>4</v>
      </c>
      <c r="Q313">
        <f t="shared" si="172"/>
        <v>0</v>
      </c>
      <c r="R313">
        <f t="shared" si="173"/>
        <v>2</v>
      </c>
      <c r="S313">
        <f t="shared" si="174"/>
        <v>0</v>
      </c>
      <c r="T313">
        <f t="shared" si="175"/>
        <v>0</v>
      </c>
      <c r="U313">
        <f t="shared" si="176"/>
        <v>0</v>
      </c>
      <c r="V313">
        <f t="shared" si="177"/>
        <v>0</v>
      </c>
      <c r="W313">
        <f t="shared" si="178"/>
        <v>0</v>
      </c>
      <c r="X313">
        <f t="shared" si="179"/>
        <v>0</v>
      </c>
      <c r="Y313">
        <v>2</v>
      </c>
      <c r="Z313">
        <f t="shared" si="180"/>
        <v>0</v>
      </c>
      <c r="AA313">
        <f t="shared" si="181"/>
        <v>4</v>
      </c>
      <c r="AB313">
        <f t="shared" si="182"/>
        <v>14</v>
      </c>
      <c r="AC313">
        <f t="shared" si="183"/>
        <v>67</v>
      </c>
      <c r="AD313" t="str">
        <f>VLOOKUP(AC313,Conceito!$B$2:$C$102,2,FALSE)</f>
        <v>B</v>
      </c>
    </row>
    <row r="314" spans="1:30">
      <c r="A314" s="1">
        <v>149</v>
      </c>
      <c r="B314" t="s">
        <v>1279</v>
      </c>
      <c r="C314">
        <f t="shared" ref="C314:E314" si="202">IF(C152="Sim",5,0)</f>
        <v>0</v>
      </c>
      <c r="D314">
        <f t="shared" si="202"/>
        <v>0</v>
      </c>
      <c r="E314">
        <f t="shared" si="202"/>
        <v>5</v>
      </c>
      <c r="F314">
        <f t="shared" si="166"/>
        <v>0</v>
      </c>
      <c r="G314">
        <v>1</v>
      </c>
      <c r="H314">
        <f t="shared" si="167"/>
        <v>0</v>
      </c>
      <c r="I314">
        <f t="shared" si="168"/>
        <v>5</v>
      </c>
      <c r="J314">
        <f t="shared" si="169"/>
        <v>0</v>
      </c>
      <c r="K314">
        <f t="shared" si="169"/>
        <v>3</v>
      </c>
      <c r="L314">
        <v>0</v>
      </c>
      <c r="M314">
        <f t="shared" si="170"/>
        <v>5</v>
      </c>
      <c r="N314">
        <f t="shared" si="171"/>
        <v>4</v>
      </c>
      <c r="O314">
        <f t="shared" si="171"/>
        <v>0</v>
      </c>
      <c r="P314">
        <f t="shared" si="171"/>
        <v>4</v>
      </c>
      <c r="Q314">
        <f t="shared" si="172"/>
        <v>0</v>
      </c>
      <c r="R314">
        <f t="shared" si="173"/>
        <v>0</v>
      </c>
      <c r="S314">
        <f t="shared" si="174"/>
        <v>0</v>
      </c>
      <c r="T314">
        <f t="shared" si="175"/>
        <v>0</v>
      </c>
      <c r="U314">
        <f t="shared" si="176"/>
        <v>0</v>
      </c>
      <c r="V314">
        <f t="shared" si="177"/>
        <v>0</v>
      </c>
      <c r="W314">
        <f t="shared" si="178"/>
        <v>0</v>
      </c>
      <c r="X314">
        <f t="shared" si="179"/>
        <v>0</v>
      </c>
      <c r="Y314">
        <v>4</v>
      </c>
      <c r="Z314">
        <f t="shared" si="180"/>
        <v>0</v>
      </c>
      <c r="AA314">
        <f t="shared" si="181"/>
        <v>4</v>
      </c>
      <c r="AB314">
        <f t="shared" si="182"/>
        <v>14</v>
      </c>
      <c r="AC314">
        <f t="shared" si="183"/>
        <v>49</v>
      </c>
      <c r="AD314" t="str">
        <f>VLOOKUP(AC314,Conceito!$B$2:$C$102,2,FALSE)</f>
        <v>C</v>
      </c>
    </row>
    <row r="315" spans="1:30">
      <c r="A315" s="1">
        <v>150</v>
      </c>
      <c r="B315" t="s">
        <v>1286</v>
      </c>
      <c r="C315">
        <f t="shared" ref="C315:E315" si="203">IF(C153="Sim",5,0)</f>
        <v>5</v>
      </c>
      <c r="D315">
        <f t="shared" si="203"/>
        <v>5</v>
      </c>
      <c r="E315">
        <f t="shared" si="203"/>
        <v>5</v>
      </c>
      <c r="F315">
        <f t="shared" si="166"/>
        <v>3</v>
      </c>
      <c r="G315">
        <v>1</v>
      </c>
      <c r="H315">
        <f t="shared" si="167"/>
        <v>3</v>
      </c>
      <c r="I315">
        <f t="shared" si="168"/>
        <v>5</v>
      </c>
      <c r="J315">
        <f t="shared" si="169"/>
        <v>0</v>
      </c>
      <c r="K315">
        <f t="shared" si="169"/>
        <v>3</v>
      </c>
      <c r="L315">
        <v>1</v>
      </c>
      <c r="M315">
        <f t="shared" si="170"/>
        <v>0</v>
      </c>
      <c r="N315">
        <f t="shared" si="171"/>
        <v>4</v>
      </c>
      <c r="O315">
        <f t="shared" si="171"/>
        <v>4</v>
      </c>
      <c r="P315">
        <f t="shared" si="171"/>
        <v>4</v>
      </c>
      <c r="Q315">
        <f t="shared" si="172"/>
        <v>0</v>
      </c>
      <c r="R315">
        <f t="shared" si="173"/>
        <v>0</v>
      </c>
      <c r="S315">
        <f t="shared" si="174"/>
        <v>0</v>
      </c>
      <c r="T315">
        <f t="shared" si="175"/>
        <v>0</v>
      </c>
      <c r="U315">
        <f t="shared" si="176"/>
        <v>5</v>
      </c>
      <c r="V315">
        <f t="shared" si="177"/>
        <v>0</v>
      </c>
      <c r="W315">
        <f t="shared" si="178"/>
        <v>0</v>
      </c>
      <c r="X315">
        <f t="shared" si="179"/>
        <v>0</v>
      </c>
      <c r="Y315">
        <v>4</v>
      </c>
      <c r="Z315">
        <f t="shared" si="180"/>
        <v>0</v>
      </c>
      <c r="AA315">
        <f t="shared" si="181"/>
        <v>4</v>
      </c>
      <c r="AB315">
        <f t="shared" si="182"/>
        <v>14</v>
      </c>
      <c r="AC315">
        <f t="shared" si="183"/>
        <v>70</v>
      </c>
      <c r="AD315" t="str">
        <f>VLOOKUP(AC315,Conceito!$B$2:$C$102,2,FALSE)</f>
        <v>B</v>
      </c>
    </row>
    <row r="316" spans="1:30">
      <c r="A316" s="1">
        <v>151</v>
      </c>
      <c r="B316" t="s">
        <v>1293</v>
      </c>
      <c r="C316">
        <f t="shared" ref="C316:E316" si="204">IF(C154="Sim",5,0)</f>
        <v>0</v>
      </c>
      <c r="D316">
        <f t="shared" si="204"/>
        <v>0</v>
      </c>
      <c r="E316">
        <f t="shared" si="204"/>
        <v>0</v>
      </c>
      <c r="F316">
        <f t="shared" si="166"/>
        <v>0</v>
      </c>
      <c r="G316">
        <v>1</v>
      </c>
      <c r="H316">
        <f t="shared" si="167"/>
        <v>3</v>
      </c>
      <c r="I316">
        <f t="shared" si="168"/>
        <v>5</v>
      </c>
      <c r="J316">
        <f t="shared" si="169"/>
        <v>0</v>
      </c>
      <c r="K316">
        <f t="shared" si="169"/>
        <v>3</v>
      </c>
      <c r="L316">
        <v>1</v>
      </c>
      <c r="M316">
        <f t="shared" si="170"/>
        <v>0</v>
      </c>
      <c r="N316">
        <f t="shared" si="171"/>
        <v>4</v>
      </c>
      <c r="O316">
        <f t="shared" si="171"/>
        <v>0</v>
      </c>
      <c r="P316">
        <f t="shared" si="171"/>
        <v>4</v>
      </c>
      <c r="Q316">
        <f t="shared" si="172"/>
        <v>0</v>
      </c>
      <c r="R316">
        <f t="shared" si="173"/>
        <v>0</v>
      </c>
      <c r="S316">
        <f t="shared" si="174"/>
        <v>0</v>
      </c>
      <c r="T316">
        <f t="shared" si="175"/>
        <v>0</v>
      </c>
      <c r="U316">
        <f t="shared" si="176"/>
        <v>0</v>
      </c>
      <c r="V316">
        <f t="shared" si="177"/>
        <v>0</v>
      </c>
      <c r="W316">
        <f t="shared" si="178"/>
        <v>0</v>
      </c>
      <c r="X316">
        <f t="shared" si="179"/>
        <v>0</v>
      </c>
      <c r="Y316">
        <v>0</v>
      </c>
      <c r="Z316">
        <f t="shared" si="180"/>
        <v>0</v>
      </c>
      <c r="AA316">
        <f t="shared" si="181"/>
        <v>0</v>
      </c>
      <c r="AB316">
        <f t="shared" si="182"/>
        <v>14</v>
      </c>
      <c r="AC316">
        <f t="shared" si="183"/>
        <v>35</v>
      </c>
      <c r="AD316" t="str">
        <f>VLOOKUP(AC316,Conceito!$B$2:$C$102,2,FALSE)</f>
        <v>C</v>
      </c>
    </row>
    <row r="317" spans="1:30">
      <c r="A317" s="1">
        <v>152</v>
      </c>
      <c r="B317" t="s">
        <v>1298</v>
      </c>
      <c r="C317">
        <f t="shared" ref="C317:E317" si="205">IF(C155="Sim",5,0)</f>
        <v>5</v>
      </c>
      <c r="D317">
        <f t="shared" si="205"/>
        <v>0</v>
      </c>
      <c r="E317">
        <f t="shared" si="205"/>
        <v>0</v>
      </c>
      <c r="F317">
        <f t="shared" si="166"/>
        <v>0</v>
      </c>
      <c r="G317">
        <v>1</v>
      </c>
      <c r="H317">
        <f t="shared" si="167"/>
        <v>3</v>
      </c>
      <c r="I317">
        <f t="shared" si="168"/>
        <v>5</v>
      </c>
      <c r="J317">
        <f t="shared" si="169"/>
        <v>0</v>
      </c>
      <c r="K317">
        <f t="shared" si="169"/>
        <v>3</v>
      </c>
      <c r="L317">
        <v>2</v>
      </c>
      <c r="M317">
        <f t="shared" si="170"/>
        <v>0</v>
      </c>
      <c r="N317">
        <f t="shared" si="171"/>
        <v>4</v>
      </c>
      <c r="O317">
        <f t="shared" si="171"/>
        <v>4</v>
      </c>
      <c r="P317">
        <f t="shared" si="171"/>
        <v>4</v>
      </c>
      <c r="Q317">
        <f t="shared" si="172"/>
        <v>0</v>
      </c>
      <c r="R317">
        <f t="shared" si="173"/>
        <v>0</v>
      </c>
      <c r="S317">
        <f t="shared" si="174"/>
        <v>0</v>
      </c>
      <c r="T317">
        <f t="shared" si="175"/>
        <v>0</v>
      </c>
      <c r="U317">
        <f t="shared" si="176"/>
        <v>5</v>
      </c>
      <c r="V317">
        <f t="shared" si="177"/>
        <v>0</v>
      </c>
      <c r="W317">
        <f t="shared" si="178"/>
        <v>0</v>
      </c>
      <c r="X317">
        <f t="shared" si="179"/>
        <v>0</v>
      </c>
      <c r="Y317">
        <v>1</v>
      </c>
      <c r="Z317">
        <f t="shared" si="180"/>
        <v>0</v>
      </c>
      <c r="AA317">
        <f t="shared" si="181"/>
        <v>4</v>
      </c>
      <c r="AB317">
        <f t="shared" si="182"/>
        <v>14</v>
      </c>
      <c r="AC317">
        <f t="shared" si="183"/>
        <v>55</v>
      </c>
      <c r="AD317" t="str">
        <f>VLOOKUP(AC317,Conceito!$B$2:$C$102,2,FALSE)</f>
        <v>C+</v>
      </c>
    </row>
    <row r="318" spans="1:30">
      <c r="A318" s="1">
        <v>153</v>
      </c>
      <c r="B318" t="s">
        <v>1308</v>
      </c>
      <c r="C318">
        <f t="shared" ref="C318:E318" si="206">IF(C156="Sim",5,0)</f>
        <v>5</v>
      </c>
      <c r="D318">
        <f t="shared" si="206"/>
        <v>5</v>
      </c>
      <c r="E318">
        <f t="shared" si="206"/>
        <v>5</v>
      </c>
      <c r="F318">
        <f t="shared" si="166"/>
        <v>3</v>
      </c>
      <c r="G318">
        <v>1</v>
      </c>
      <c r="H318">
        <f t="shared" si="167"/>
        <v>3</v>
      </c>
      <c r="I318">
        <f t="shared" si="168"/>
        <v>5</v>
      </c>
      <c r="J318">
        <f t="shared" si="169"/>
        <v>0</v>
      </c>
      <c r="K318">
        <f t="shared" si="169"/>
        <v>3</v>
      </c>
      <c r="L318">
        <v>1</v>
      </c>
      <c r="M318">
        <f t="shared" si="170"/>
        <v>5</v>
      </c>
      <c r="N318">
        <f t="shared" si="171"/>
        <v>4</v>
      </c>
      <c r="O318">
        <f t="shared" si="171"/>
        <v>4</v>
      </c>
      <c r="P318">
        <f t="shared" si="171"/>
        <v>4</v>
      </c>
      <c r="Q318">
        <f t="shared" si="172"/>
        <v>0</v>
      </c>
      <c r="R318">
        <f t="shared" si="173"/>
        <v>0</v>
      </c>
      <c r="S318">
        <f t="shared" si="174"/>
        <v>0</v>
      </c>
      <c r="T318">
        <f t="shared" si="175"/>
        <v>0</v>
      </c>
      <c r="U318">
        <f t="shared" si="176"/>
        <v>0</v>
      </c>
      <c r="V318">
        <f t="shared" si="177"/>
        <v>0</v>
      </c>
      <c r="W318">
        <f t="shared" si="178"/>
        <v>0</v>
      </c>
      <c r="X318">
        <f t="shared" si="179"/>
        <v>0</v>
      </c>
      <c r="Y318">
        <v>1</v>
      </c>
      <c r="Z318">
        <f t="shared" si="180"/>
        <v>0</v>
      </c>
      <c r="AA318">
        <f t="shared" si="181"/>
        <v>4</v>
      </c>
      <c r="AB318">
        <f t="shared" si="182"/>
        <v>0</v>
      </c>
      <c r="AC318">
        <f t="shared" si="183"/>
        <v>53</v>
      </c>
      <c r="AD318" t="str">
        <f>VLOOKUP(AC318,Conceito!$B$2:$C$102,2,FALSE)</f>
        <v>C+</v>
      </c>
    </row>
    <row r="319" spans="1:30">
      <c r="A319" s="1">
        <v>154</v>
      </c>
      <c r="B319" t="s">
        <v>1314</v>
      </c>
      <c r="C319">
        <f t="shared" ref="C319:E319" si="207">IF(C157="Sim",5,0)</f>
        <v>5</v>
      </c>
      <c r="D319">
        <f t="shared" si="207"/>
        <v>5</v>
      </c>
      <c r="E319">
        <f t="shared" si="207"/>
        <v>0</v>
      </c>
      <c r="F319">
        <f t="shared" si="166"/>
        <v>0</v>
      </c>
      <c r="G319">
        <v>3</v>
      </c>
      <c r="H319">
        <f t="shared" si="167"/>
        <v>3</v>
      </c>
      <c r="I319">
        <f t="shared" si="168"/>
        <v>5</v>
      </c>
      <c r="J319">
        <f t="shared" si="169"/>
        <v>0</v>
      </c>
      <c r="K319">
        <f t="shared" si="169"/>
        <v>3</v>
      </c>
      <c r="L319">
        <v>1</v>
      </c>
      <c r="M319">
        <f t="shared" si="170"/>
        <v>5</v>
      </c>
      <c r="N319">
        <f t="shared" si="171"/>
        <v>4</v>
      </c>
      <c r="O319">
        <f t="shared" si="171"/>
        <v>4</v>
      </c>
      <c r="P319">
        <f t="shared" si="171"/>
        <v>4</v>
      </c>
      <c r="Q319">
        <f t="shared" si="172"/>
        <v>0</v>
      </c>
      <c r="R319">
        <f t="shared" si="173"/>
        <v>0</v>
      </c>
      <c r="S319">
        <f t="shared" si="174"/>
        <v>0</v>
      </c>
      <c r="T319">
        <f t="shared" si="175"/>
        <v>0</v>
      </c>
      <c r="U319">
        <f t="shared" si="176"/>
        <v>0</v>
      </c>
      <c r="V319">
        <f t="shared" si="177"/>
        <v>0</v>
      </c>
      <c r="W319">
        <f t="shared" si="178"/>
        <v>0</v>
      </c>
      <c r="X319">
        <f t="shared" si="179"/>
        <v>0</v>
      </c>
      <c r="Y319">
        <v>0</v>
      </c>
      <c r="Z319">
        <f t="shared" si="180"/>
        <v>4</v>
      </c>
      <c r="AA319">
        <f t="shared" si="181"/>
        <v>4</v>
      </c>
      <c r="AB319">
        <f t="shared" si="182"/>
        <v>14</v>
      </c>
      <c r="AC319">
        <f t="shared" si="183"/>
        <v>64</v>
      </c>
      <c r="AD319" t="str">
        <f>VLOOKUP(AC319,Conceito!$B$2:$C$102,2,FALSE)</f>
        <v>B</v>
      </c>
    </row>
    <row r="320" spans="1:30">
      <c r="A320" s="1">
        <v>155</v>
      </c>
      <c r="B320" t="s">
        <v>1322</v>
      </c>
      <c r="C320">
        <f t="shared" ref="C320:E320" si="208">IF(C158="Sim",5,0)</f>
        <v>0</v>
      </c>
      <c r="D320">
        <f t="shared" si="208"/>
        <v>0</v>
      </c>
      <c r="E320">
        <f t="shared" si="208"/>
        <v>0</v>
      </c>
      <c r="F320">
        <f t="shared" si="166"/>
        <v>0</v>
      </c>
      <c r="H320">
        <f t="shared" si="167"/>
        <v>0</v>
      </c>
      <c r="I320">
        <f t="shared" si="168"/>
        <v>0</v>
      </c>
      <c r="J320">
        <f t="shared" si="169"/>
        <v>0</v>
      </c>
      <c r="K320">
        <f t="shared" si="169"/>
        <v>0</v>
      </c>
      <c r="M320">
        <f t="shared" si="170"/>
        <v>0</v>
      </c>
      <c r="N320">
        <f t="shared" si="171"/>
        <v>0</v>
      </c>
      <c r="O320">
        <f t="shared" si="171"/>
        <v>0</v>
      </c>
      <c r="P320">
        <f t="shared" si="171"/>
        <v>0</v>
      </c>
      <c r="Q320">
        <f t="shared" si="172"/>
        <v>0</v>
      </c>
      <c r="R320">
        <f t="shared" si="173"/>
        <v>0</v>
      </c>
      <c r="S320">
        <f t="shared" si="174"/>
        <v>0</v>
      </c>
      <c r="T320">
        <f t="shared" si="175"/>
        <v>0</v>
      </c>
      <c r="U320">
        <f t="shared" si="176"/>
        <v>0</v>
      </c>
      <c r="V320">
        <f t="shared" si="177"/>
        <v>0</v>
      </c>
      <c r="W320">
        <f t="shared" si="178"/>
        <v>0</v>
      </c>
      <c r="X320">
        <f t="shared" si="179"/>
        <v>0</v>
      </c>
      <c r="Z320">
        <f t="shared" si="180"/>
        <v>0</v>
      </c>
      <c r="AA320">
        <f t="shared" si="181"/>
        <v>0</v>
      </c>
      <c r="AB320">
        <f t="shared" si="182"/>
        <v>0</v>
      </c>
      <c r="AC320">
        <f t="shared" si="183"/>
        <v>0</v>
      </c>
      <c r="AD320" t="str">
        <f>VLOOKUP(AC320,Conceito!$B$2:$C$102,2,FALSE)</f>
        <v>C</v>
      </c>
    </row>
    <row r="321" spans="1:30">
      <c r="A321" s="1">
        <v>156</v>
      </c>
      <c r="B321" t="s">
        <v>1325</v>
      </c>
      <c r="C321">
        <f t="shared" ref="C321:E321" si="209">IF(C159="Sim",5,0)</f>
        <v>5</v>
      </c>
      <c r="D321">
        <f t="shared" si="209"/>
        <v>0</v>
      </c>
      <c r="E321">
        <f t="shared" si="209"/>
        <v>0</v>
      </c>
      <c r="F321">
        <f t="shared" si="166"/>
        <v>0</v>
      </c>
      <c r="G321">
        <v>1</v>
      </c>
      <c r="H321">
        <f t="shared" si="167"/>
        <v>3</v>
      </c>
      <c r="I321">
        <f t="shared" si="168"/>
        <v>5</v>
      </c>
      <c r="J321">
        <f t="shared" si="169"/>
        <v>0</v>
      </c>
      <c r="K321">
        <f t="shared" si="169"/>
        <v>3</v>
      </c>
      <c r="L321">
        <v>2</v>
      </c>
      <c r="M321">
        <f t="shared" si="170"/>
        <v>5</v>
      </c>
      <c r="N321">
        <f t="shared" si="171"/>
        <v>0</v>
      </c>
      <c r="O321">
        <f t="shared" si="171"/>
        <v>4</v>
      </c>
      <c r="P321">
        <f t="shared" si="171"/>
        <v>4</v>
      </c>
      <c r="Q321">
        <f t="shared" si="172"/>
        <v>0</v>
      </c>
      <c r="R321">
        <f t="shared" si="173"/>
        <v>2</v>
      </c>
      <c r="S321">
        <f t="shared" si="174"/>
        <v>0</v>
      </c>
      <c r="T321">
        <f t="shared" si="175"/>
        <v>0</v>
      </c>
      <c r="U321">
        <f t="shared" si="176"/>
        <v>5</v>
      </c>
      <c r="V321">
        <f t="shared" si="177"/>
        <v>0</v>
      </c>
      <c r="W321">
        <f t="shared" si="178"/>
        <v>0</v>
      </c>
      <c r="X321">
        <f t="shared" si="179"/>
        <v>0</v>
      </c>
      <c r="Y321">
        <v>0</v>
      </c>
      <c r="Z321">
        <f t="shared" si="180"/>
        <v>4</v>
      </c>
      <c r="AA321">
        <f t="shared" si="181"/>
        <v>4</v>
      </c>
      <c r="AB321">
        <f t="shared" si="182"/>
        <v>14</v>
      </c>
      <c r="AC321">
        <f t="shared" si="183"/>
        <v>61</v>
      </c>
      <c r="AD321" t="str">
        <f>VLOOKUP(AC321,Conceito!$B$2:$C$102,2,FALSE)</f>
        <v>B</v>
      </c>
    </row>
    <row r="322" spans="1:30">
      <c r="A322" s="1">
        <v>157</v>
      </c>
      <c r="B322" t="s">
        <v>1333</v>
      </c>
      <c r="C322">
        <f t="shared" ref="C322:E322" si="210">IF(C160="Sim",5,0)</f>
        <v>0</v>
      </c>
      <c r="D322">
        <f t="shared" si="210"/>
        <v>0</v>
      </c>
      <c r="E322">
        <f t="shared" si="210"/>
        <v>0</v>
      </c>
      <c r="F322">
        <f t="shared" si="166"/>
        <v>0</v>
      </c>
      <c r="G322">
        <v>1</v>
      </c>
      <c r="H322">
        <f t="shared" si="167"/>
        <v>3</v>
      </c>
      <c r="I322">
        <f t="shared" si="168"/>
        <v>5</v>
      </c>
      <c r="J322">
        <f t="shared" si="169"/>
        <v>0</v>
      </c>
      <c r="K322">
        <f t="shared" si="169"/>
        <v>3</v>
      </c>
      <c r="L322">
        <v>1</v>
      </c>
      <c r="M322">
        <f t="shared" si="170"/>
        <v>5</v>
      </c>
      <c r="N322">
        <f t="shared" si="171"/>
        <v>0</v>
      </c>
      <c r="O322">
        <f t="shared" si="171"/>
        <v>0</v>
      </c>
      <c r="P322">
        <f t="shared" si="171"/>
        <v>4</v>
      </c>
      <c r="Q322">
        <f t="shared" si="172"/>
        <v>2</v>
      </c>
      <c r="R322">
        <f t="shared" si="173"/>
        <v>2</v>
      </c>
      <c r="S322">
        <f t="shared" si="174"/>
        <v>2</v>
      </c>
      <c r="T322">
        <f t="shared" si="175"/>
        <v>2</v>
      </c>
      <c r="U322">
        <f t="shared" si="176"/>
        <v>5</v>
      </c>
      <c r="V322">
        <f t="shared" si="177"/>
        <v>0</v>
      </c>
      <c r="W322">
        <f t="shared" si="178"/>
        <v>0</v>
      </c>
      <c r="X322">
        <f t="shared" si="179"/>
        <v>0</v>
      </c>
      <c r="Y322">
        <v>4</v>
      </c>
      <c r="Z322">
        <f t="shared" si="180"/>
        <v>0</v>
      </c>
      <c r="AA322">
        <f t="shared" si="181"/>
        <v>4</v>
      </c>
      <c r="AB322">
        <f t="shared" si="182"/>
        <v>14</v>
      </c>
      <c r="AC322">
        <f t="shared" si="183"/>
        <v>57</v>
      </c>
      <c r="AD322" t="str">
        <f>VLOOKUP(AC322,Conceito!$B$2:$C$102,2,FALSE)</f>
        <v>C+</v>
      </c>
    </row>
    <row r="323" spans="1:30">
      <c r="A323" s="1">
        <v>158</v>
      </c>
      <c r="B323" t="s">
        <v>1339</v>
      </c>
      <c r="C323">
        <f t="shared" ref="C323:E323" si="211">IF(C161="Sim",5,0)</f>
        <v>5</v>
      </c>
      <c r="D323">
        <f t="shared" si="211"/>
        <v>5</v>
      </c>
      <c r="E323">
        <f t="shared" si="211"/>
        <v>5</v>
      </c>
      <c r="F323">
        <f t="shared" si="166"/>
        <v>3</v>
      </c>
      <c r="G323">
        <v>1</v>
      </c>
      <c r="H323">
        <f t="shared" si="167"/>
        <v>3</v>
      </c>
      <c r="I323">
        <f t="shared" si="168"/>
        <v>5</v>
      </c>
      <c r="J323">
        <f t="shared" si="169"/>
        <v>0</v>
      </c>
      <c r="K323">
        <f t="shared" si="169"/>
        <v>3</v>
      </c>
      <c r="L323">
        <v>2</v>
      </c>
      <c r="M323">
        <f t="shared" si="170"/>
        <v>5</v>
      </c>
      <c r="N323">
        <f t="shared" si="171"/>
        <v>4</v>
      </c>
      <c r="O323">
        <f t="shared" si="171"/>
        <v>0</v>
      </c>
      <c r="P323">
        <f t="shared" si="171"/>
        <v>4</v>
      </c>
      <c r="Q323">
        <f t="shared" si="172"/>
        <v>0</v>
      </c>
      <c r="R323">
        <f t="shared" si="173"/>
        <v>2</v>
      </c>
      <c r="S323">
        <f t="shared" si="174"/>
        <v>0</v>
      </c>
      <c r="T323">
        <f t="shared" si="175"/>
        <v>0</v>
      </c>
      <c r="U323">
        <f t="shared" si="176"/>
        <v>0</v>
      </c>
      <c r="V323">
        <f t="shared" si="177"/>
        <v>-1</v>
      </c>
      <c r="W323">
        <f t="shared" si="178"/>
        <v>0</v>
      </c>
      <c r="X323">
        <f t="shared" si="179"/>
        <v>0</v>
      </c>
      <c r="Y323">
        <v>1</v>
      </c>
      <c r="Z323">
        <f t="shared" si="180"/>
        <v>4</v>
      </c>
      <c r="AA323">
        <f t="shared" si="181"/>
        <v>4</v>
      </c>
      <c r="AB323">
        <f t="shared" si="182"/>
        <v>14</v>
      </c>
      <c r="AC323">
        <f t="shared" si="183"/>
        <v>69</v>
      </c>
      <c r="AD323" t="str">
        <f>VLOOKUP(AC323,Conceito!$B$2:$C$102,2,FALSE)</f>
        <v>B</v>
      </c>
    </row>
    <row r="324" spans="1:30">
      <c r="A324" s="1">
        <v>159</v>
      </c>
      <c r="B324" t="s">
        <v>1345</v>
      </c>
      <c r="C324">
        <f t="shared" ref="C324:E324" si="212">IF(C162="Sim",5,0)</f>
        <v>5</v>
      </c>
      <c r="D324">
        <f t="shared" si="212"/>
        <v>5</v>
      </c>
      <c r="E324">
        <f t="shared" si="212"/>
        <v>5</v>
      </c>
      <c r="F324">
        <f t="shared" si="166"/>
        <v>0</v>
      </c>
      <c r="G324">
        <v>1</v>
      </c>
      <c r="H324">
        <f t="shared" si="167"/>
        <v>3</v>
      </c>
      <c r="I324">
        <f t="shared" si="168"/>
        <v>5</v>
      </c>
      <c r="J324">
        <f t="shared" si="169"/>
        <v>0</v>
      </c>
      <c r="K324">
        <f t="shared" si="169"/>
        <v>3</v>
      </c>
      <c r="L324">
        <v>1</v>
      </c>
      <c r="M324">
        <f t="shared" si="170"/>
        <v>0</v>
      </c>
      <c r="N324">
        <f t="shared" si="171"/>
        <v>4</v>
      </c>
      <c r="O324">
        <f t="shared" si="171"/>
        <v>4</v>
      </c>
      <c r="P324">
        <f t="shared" si="171"/>
        <v>4</v>
      </c>
      <c r="Q324">
        <f t="shared" si="172"/>
        <v>0</v>
      </c>
      <c r="R324">
        <f t="shared" si="173"/>
        <v>0</v>
      </c>
      <c r="S324">
        <f t="shared" si="174"/>
        <v>0</v>
      </c>
      <c r="T324">
        <f t="shared" si="175"/>
        <v>0</v>
      </c>
      <c r="U324">
        <f t="shared" si="176"/>
        <v>0</v>
      </c>
      <c r="V324">
        <f t="shared" si="177"/>
        <v>0</v>
      </c>
      <c r="W324">
        <f t="shared" si="178"/>
        <v>0</v>
      </c>
      <c r="X324">
        <f t="shared" si="179"/>
        <v>0</v>
      </c>
      <c r="Y324">
        <v>0</v>
      </c>
      <c r="Z324">
        <f t="shared" si="180"/>
        <v>4</v>
      </c>
      <c r="AA324">
        <f t="shared" si="181"/>
        <v>4</v>
      </c>
      <c r="AB324">
        <f t="shared" si="182"/>
        <v>14</v>
      </c>
      <c r="AC324">
        <f t="shared" si="183"/>
        <v>62</v>
      </c>
      <c r="AD324" t="str">
        <f>VLOOKUP(AC324,Conceito!$B$2:$C$102,2,FALSE)</f>
        <v>B</v>
      </c>
    </row>
  </sheetData>
  <pageMargins left="0.511811024" right="0.511811024" top="0.78740157499999996" bottom="0.78740157499999996" header="0.31496062000000002" footer="0.31496062000000002"/>
  <ignoredErrors>
    <ignoredError sqref="I166 I167:I324 R166:R324 S166:S32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02"/>
  <sheetViews>
    <sheetView topLeftCell="A59" workbookViewId="0" xr3:uid="{51F8DEE0-4D01-5F28-A812-FC0BD7CAC4A5}">
      <selection activeCell="J77" sqref="J77"/>
    </sheetView>
  </sheetViews>
  <sheetFormatPr defaultRowHeight="12.75"/>
  <sheetData>
    <row r="2" spans="2:3">
      <c r="B2">
        <v>100</v>
      </c>
      <c r="C2" t="s">
        <v>1374</v>
      </c>
    </row>
    <row r="3" spans="2:3">
      <c r="B3">
        <v>99</v>
      </c>
      <c r="C3" t="s">
        <v>1374</v>
      </c>
    </row>
    <row r="4" spans="2:3">
      <c r="B4">
        <v>98</v>
      </c>
      <c r="C4" t="s">
        <v>1374</v>
      </c>
    </row>
    <row r="5" spans="2:3">
      <c r="B5">
        <v>97</v>
      </c>
      <c r="C5" t="s">
        <v>1374</v>
      </c>
    </row>
    <row r="6" spans="2:3">
      <c r="B6">
        <v>96</v>
      </c>
      <c r="C6" t="s">
        <v>1374</v>
      </c>
    </row>
    <row r="7" spans="2:3">
      <c r="B7">
        <v>95</v>
      </c>
      <c r="C7" t="s">
        <v>1374</v>
      </c>
    </row>
    <row r="8" spans="2:3">
      <c r="B8">
        <v>94</v>
      </c>
      <c r="C8" t="s">
        <v>1374</v>
      </c>
    </row>
    <row r="9" spans="2:3">
      <c r="B9">
        <v>93</v>
      </c>
      <c r="C9" t="s">
        <v>1374</v>
      </c>
    </row>
    <row r="10" spans="2:3">
      <c r="B10">
        <v>92</v>
      </c>
      <c r="C10" t="s">
        <v>1374</v>
      </c>
    </row>
    <row r="11" spans="2:3">
      <c r="B11">
        <v>91</v>
      </c>
      <c r="C11" t="s">
        <v>1374</v>
      </c>
    </row>
    <row r="12" spans="2:3">
      <c r="B12">
        <v>90</v>
      </c>
      <c r="C12" t="s">
        <v>1374</v>
      </c>
    </row>
    <row r="13" spans="2:3">
      <c r="B13">
        <v>89</v>
      </c>
      <c r="C13" t="s">
        <v>1375</v>
      </c>
    </row>
    <row r="14" spans="2:3">
      <c r="B14">
        <v>88</v>
      </c>
      <c r="C14" t="s">
        <v>1375</v>
      </c>
    </row>
    <row r="15" spans="2:3">
      <c r="B15">
        <v>87</v>
      </c>
      <c r="C15" t="s">
        <v>1375</v>
      </c>
    </row>
    <row r="16" spans="2:3">
      <c r="B16">
        <v>86</v>
      </c>
      <c r="C16" t="s">
        <v>1375</v>
      </c>
    </row>
    <row r="17" spans="2:3">
      <c r="B17">
        <v>85</v>
      </c>
      <c r="C17" t="s">
        <v>1375</v>
      </c>
    </row>
    <row r="18" spans="2:3">
      <c r="B18">
        <v>84</v>
      </c>
      <c r="C18" t="s">
        <v>1375</v>
      </c>
    </row>
    <row r="19" spans="2:3">
      <c r="B19">
        <v>83</v>
      </c>
      <c r="C19" t="s">
        <v>1375</v>
      </c>
    </row>
    <row r="20" spans="2:3">
      <c r="B20">
        <v>82</v>
      </c>
      <c r="C20" t="s">
        <v>1375</v>
      </c>
    </row>
    <row r="21" spans="2:3">
      <c r="B21">
        <v>81</v>
      </c>
      <c r="C21" t="s">
        <v>1375</v>
      </c>
    </row>
    <row r="22" spans="2:3">
      <c r="B22">
        <v>80</v>
      </c>
      <c r="C22" t="s">
        <v>1375</v>
      </c>
    </row>
    <row r="23" spans="2:3">
      <c r="B23">
        <v>79</v>
      </c>
      <c r="C23" t="s">
        <v>1375</v>
      </c>
    </row>
    <row r="24" spans="2:3">
      <c r="B24">
        <v>78</v>
      </c>
      <c r="C24" t="s">
        <v>1375</v>
      </c>
    </row>
    <row r="25" spans="2:3">
      <c r="B25">
        <v>77</v>
      </c>
      <c r="C25" t="s">
        <v>1375</v>
      </c>
    </row>
    <row r="26" spans="2:3">
      <c r="B26">
        <v>76</v>
      </c>
      <c r="C26" t="s">
        <v>1375</v>
      </c>
    </row>
    <row r="27" spans="2:3">
      <c r="B27">
        <v>75</v>
      </c>
      <c r="C27" t="s">
        <v>1375</v>
      </c>
    </row>
    <row r="28" spans="2:3">
      <c r="B28">
        <v>74</v>
      </c>
      <c r="C28" t="s">
        <v>1376</v>
      </c>
    </row>
    <row r="29" spans="2:3">
      <c r="B29">
        <v>73</v>
      </c>
      <c r="C29" t="s">
        <v>1376</v>
      </c>
    </row>
    <row r="30" spans="2:3">
      <c r="B30">
        <v>72</v>
      </c>
      <c r="C30" t="s">
        <v>1376</v>
      </c>
    </row>
    <row r="31" spans="2:3">
      <c r="B31">
        <v>71</v>
      </c>
      <c r="C31" t="s">
        <v>1376</v>
      </c>
    </row>
    <row r="32" spans="2:3">
      <c r="B32">
        <v>70</v>
      </c>
      <c r="C32" t="s">
        <v>1376</v>
      </c>
    </row>
    <row r="33" spans="2:3">
      <c r="B33">
        <v>69</v>
      </c>
      <c r="C33" t="s">
        <v>1376</v>
      </c>
    </row>
    <row r="34" spans="2:3">
      <c r="B34">
        <v>68</v>
      </c>
      <c r="C34" t="s">
        <v>1376</v>
      </c>
    </row>
    <row r="35" spans="2:3">
      <c r="B35">
        <v>67</v>
      </c>
      <c r="C35" t="s">
        <v>1376</v>
      </c>
    </row>
    <row r="36" spans="2:3">
      <c r="B36">
        <v>66</v>
      </c>
      <c r="C36" t="s">
        <v>1376</v>
      </c>
    </row>
    <row r="37" spans="2:3">
      <c r="B37">
        <v>65</v>
      </c>
      <c r="C37" t="s">
        <v>1376</v>
      </c>
    </row>
    <row r="38" spans="2:3">
      <c r="B38">
        <v>64</v>
      </c>
      <c r="C38" t="s">
        <v>1376</v>
      </c>
    </row>
    <row r="39" spans="2:3">
      <c r="B39">
        <v>63</v>
      </c>
      <c r="C39" t="s">
        <v>1376</v>
      </c>
    </row>
    <row r="40" spans="2:3">
      <c r="B40">
        <v>62</v>
      </c>
      <c r="C40" t="s">
        <v>1376</v>
      </c>
    </row>
    <row r="41" spans="2:3">
      <c r="B41">
        <v>61</v>
      </c>
      <c r="C41" t="s">
        <v>1376</v>
      </c>
    </row>
    <row r="42" spans="2:3">
      <c r="B42">
        <v>60</v>
      </c>
      <c r="C42" t="s">
        <v>1376</v>
      </c>
    </row>
    <row r="43" spans="2:3">
      <c r="B43">
        <v>59</v>
      </c>
      <c r="C43" t="s">
        <v>1377</v>
      </c>
    </row>
    <row r="44" spans="2:3">
      <c r="B44">
        <v>58</v>
      </c>
      <c r="C44" t="s">
        <v>1377</v>
      </c>
    </row>
    <row r="45" spans="2:3">
      <c r="B45">
        <v>57</v>
      </c>
      <c r="C45" t="s">
        <v>1377</v>
      </c>
    </row>
    <row r="46" spans="2:3">
      <c r="B46">
        <v>56</v>
      </c>
      <c r="C46" t="s">
        <v>1377</v>
      </c>
    </row>
    <row r="47" spans="2:3">
      <c r="B47">
        <v>55</v>
      </c>
      <c r="C47" t="s">
        <v>1377</v>
      </c>
    </row>
    <row r="48" spans="2:3">
      <c r="B48">
        <v>54</v>
      </c>
      <c r="C48" t="s">
        <v>1377</v>
      </c>
    </row>
    <row r="49" spans="2:3">
      <c r="B49">
        <v>53</v>
      </c>
      <c r="C49" t="s">
        <v>1377</v>
      </c>
    </row>
    <row r="50" spans="2:3">
      <c r="B50">
        <v>52</v>
      </c>
      <c r="C50" t="s">
        <v>1377</v>
      </c>
    </row>
    <row r="51" spans="2:3">
      <c r="B51">
        <v>51</v>
      </c>
      <c r="C51" t="s">
        <v>1377</v>
      </c>
    </row>
    <row r="52" spans="2:3">
      <c r="B52">
        <v>50</v>
      </c>
      <c r="C52" t="s">
        <v>1377</v>
      </c>
    </row>
    <row r="53" spans="2:3">
      <c r="B53">
        <v>49</v>
      </c>
      <c r="C53" t="s">
        <v>1378</v>
      </c>
    </row>
    <row r="54" spans="2:3">
      <c r="B54">
        <v>48</v>
      </c>
      <c r="C54" t="s">
        <v>1378</v>
      </c>
    </row>
    <row r="55" spans="2:3">
      <c r="B55">
        <v>47</v>
      </c>
      <c r="C55" t="s">
        <v>1378</v>
      </c>
    </row>
    <row r="56" spans="2:3">
      <c r="B56">
        <v>46</v>
      </c>
      <c r="C56" t="s">
        <v>1378</v>
      </c>
    </row>
    <row r="57" spans="2:3">
      <c r="B57">
        <v>45</v>
      </c>
      <c r="C57" t="s">
        <v>1378</v>
      </c>
    </row>
    <row r="58" spans="2:3">
      <c r="B58">
        <v>44</v>
      </c>
      <c r="C58" t="s">
        <v>1378</v>
      </c>
    </row>
    <row r="59" spans="2:3">
      <c r="B59">
        <v>43</v>
      </c>
      <c r="C59" t="s">
        <v>1378</v>
      </c>
    </row>
    <row r="60" spans="2:3">
      <c r="B60">
        <v>42</v>
      </c>
      <c r="C60" t="s">
        <v>1378</v>
      </c>
    </row>
    <row r="61" spans="2:3">
      <c r="B61">
        <v>41</v>
      </c>
      <c r="C61" t="s">
        <v>1378</v>
      </c>
    </row>
    <row r="62" spans="2:3">
      <c r="B62">
        <v>40</v>
      </c>
      <c r="C62" t="s">
        <v>1378</v>
      </c>
    </row>
    <row r="63" spans="2:3">
      <c r="B63">
        <v>39</v>
      </c>
      <c r="C63" t="s">
        <v>1378</v>
      </c>
    </row>
    <row r="64" spans="2:3">
      <c r="B64">
        <v>38</v>
      </c>
      <c r="C64" t="s">
        <v>1378</v>
      </c>
    </row>
    <row r="65" spans="2:3">
      <c r="B65">
        <v>37</v>
      </c>
      <c r="C65" t="s">
        <v>1378</v>
      </c>
    </row>
    <row r="66" spans="2:3">
      <c r="B66">
        <v>36</v>
      </c>
      <c r="C66" t="s">
        <v>1378</v>
      </c>
    </row>
    <row r="67" spans="2:3">
      <c r="B67">
        <v>35</v>
      </c>
      <c r="C67" t="s">
        <v>1378</v>
      </c>
    </row>
    <row r="68" spans="2:3">
      <c r="B68">
        <v>34</v>
      </c>
      <c r="C68" t="s">
        <v>1378</v>
      </c>
    </row>
    <row r="69" spans="2:3">
      <c r="B69">
        <v>33</v>
      </c>
      <c r="C69" t="s">
        <v>1378</v>
      </c>
    </row>
    <row r="70" spans="2:3">
      <c r="B70">
        <v>32</v>
      </c>
      <c r="C70" t="s">
        <v>1378</v>
      </c>
    </row>
    <row r="71" spans="2:3">
      <c r="B71">
        <v>31</v>
      </c>
      <c r="C71" t="s">
        <v>1378</v>
      </c>
    </row>
    <row r="72" spans="2:3">
      <c r="B72">
        <v>30</v>
      </c>
      <c r="C72" t="s">
        <v>1378</v>
      </c>
    </row>
    <row r="73" spans="2:3">
      <c r="B73">
        <v>29</v>
      </c>
      <c r="C73" t="s">
        <v>1378</v>
      </c>
    </row>
    <row r="74" spans="2:3">
      <c r="B74">
        <v>28</v>
      </c>
      <c r="C74" t="s">
        <v>1378</v>
      </c>
    </row>
    <row r="75" spans="2:3">
      <c r="B75">
        <v>27</v>
      </c>
      <c r="C75" t="s">
        <v>1378</v>
      </c>
    </row>
    <row r="76" spans="2:3">
      <c r="B76">
        <v>26</v>
      </c>
      <c r="C76" t="s">
        <v>1378</v>
      </c>
    </row>
    <row r="77" spans="2:3">
      <c r="B77">
        <v>25</v>
      </c>
      <c r="C77" t="s">
        <v>1378</v>
      </c>
    </row>
    <row r="78" spans="2:3">
      <c r="B78">
        <v>24</v>
      </c>
      <c r="C78" t="s">
        <v>1378</v>
      </c>
    </row>
    <row r="79" spans="2:3">
      <c r="B79">
        <v>23</v>
      </c>
      <c r="C79" t="s">
        <v>1378</v>
      </c>
    </row>
    <row r="80" spans="2:3">
      <c r="B80">
        <v>22</v>
      </c>
      <c r="C80" t="s">
        <v>1378</v>
      </c>
    </row>
    <row r="81" spans="2:3">
      <c r="B81">
        <v>21</v>
      </c>
      <c r="C81" t="s">
        <v>1378</v>
      </c>
    </row>
    <row r="82" spans="2:3">
      <c r="B82">
        <v>20</v>
      </c>
      <c r="C82" t="s">
        <v>1378</v>
      </c>
    </row>
    <row r="83" spans="2:3">
      <c r="B83">
        <v>19</v>
      </c>
      <c r="C83" t="s">
        <v>1378</v>
      </c>
    </row>
    <row r="84" spans="2:3">
      <c r="B84">
        <v>18</v>
      </c>
      <c r="C84" t="s">
        <v>1378</v>
      </c>
    </row>
    <row r="85" spans="2:3">
      <c r="B85">
        <v>17</v>
      </c>
      <c r="C85" t="s">
        <v>1378</v>
      </c>
    </row>
    <row r="86" spans="2:3">
      <c r="B86">
        <v>16</v>
      </c>
      <c r="C86" t="s">
        <v>1378</v>
      </c>
    </row>
    <row r="87" spans="2:3">
      <c r="B87">
        <v>15</v>
      </c>
      <c r="C87" t="s">
        <v>1378</v>
      </c>
    </row>
    <row r="88" spans="2:3">
      <c r="B88">
        <v>14</v>
      </c>
      <c r="C88" t="s">
        <v>1378</v>
      </c>
    </row>
    <row r="89" spans="2:3">
      <c r="B89">
        <v>13</v>
      </c>
      <c r="C89" t="s">
        <v>1378</v>
      </c>
    </row>
    <row r="90" spans="2:3">
      <c r="B90">
        <v>12</v>
      </c>
      <c r="C90" t="s">
        <v>1378</v>
      </c>
    </row>
    <row r="91" spans="2:3">
      <c r="B91">
        <v>11</v>
      </c>
      <c r="C91" t="s">
        <v>1378</v>
      </c>
    </row>
    <row r="92" spans="2:3">
      <c r="B92">
        <v>10</v>
      </c>
      <c r="C92" t="s">
        <v>1378</v>
      </c>
    </row>
    <row r="93" spans="2:3">
      <c r="B93">
        <v>9</v>
      </c>
      <c r="C93" t="s">
        <v>1378</v>
      </c>
    </row>
    <row r="94" spans="2:3">
      <c r="B94">
        <v>8</v>
      </c>
      <c r="C94" t="s">
        <v>1378</v>
      </c>
    </row>
    <row r="95" spans="2:3">
      <c r="B95">
        <v>7</v>
      </c>
      <c r="C95" t="s">
        <v>1378</v>
      </c>
    </row>
    <row r="96" spans="2:3">
      <c r="B96">
        <v>6</v>
      </c>
      <c r="C96" t="s">
        <v>1378</v>
      </c>
    </row>
    <row r="97" spans="2:3">
      <c r="B97">
        <v>5</v>
      </c>
      <c r="C97" t="s">
        <v>1378</v>
      </c>
    </row>
    <row r="98" spans="2:3">
      <c r="B98">
        <v>4</v>
      </c>
      <c r="C98" t="s">
        <v>1378</v>
      </c>
    </row>
    <row r="99" spans="2:3">
      <c r="B99">
        <v>3</v>
      </c>
      <c r="C99" t="s">
        <v>1378</v>
      </c>
    </row>
    <row r="100" spans="2:3">
      <c r="B100">
        <v>2</v>
      </c>
      <c r="C100" t="s">
        <v>1378</v>
      </c>
    </row>
    <row r="101" spans="2:3">
      <c r="B101">
        <v>1</v>
      </c>
      <c r="C101" t="s">
        <v>1378</v>
      </c>
    </row>
    <row r="102" spans="2:3">
      <c r="B102">
        <v>0</v>
      </c>
      <c r="C102" t="s">
        <v>1378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Nelson Nei Granato Neto</cp:lastModifiedBy>
  <cp:revision>1</cp:revision>
  <dcterms:created xsi:type="dcterms:W3CDTF">2018-06-07T10:46:54Z</dcterms:created>
  <dcterms:modified xsi:type="dcterms:W3CDTF">2018-06-26T13:47:05Z</dcterms:modified>
  <cp:category/>
  <cp:contentStatus/>
</cp:coreProperties>
</file>